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J:\Kutsesüsteem\Aruanded HTM-le\2023\"/>
    </mc:Choice>
  </mc:AlternateContent>
  <xr:revisionPtr revIDLastSave="0" documentId="13_ncr:1_{65788A57-FEDB-4C65-9147-BEF429EF5A43}" xr6:coauthVersionLast="47" xr6:coauthVersionMax="47" xr10:uidLastSave="{00000000-0000-0000-0000-000000000000}"/>
  <bookViews>
    <workbookView xWindow="-110" yWindow="-110" windowWidth="19420" windowHeight="10420" xr2:uid="{0B1A13BD-B6FF-4BBB-B5DD-AFBE9FEDD8F8}"/>
  </bookViews>
  <sheets>
    <sheet name="Sheet1" sheetId="8" r:id="rId1"/>
    <sheet name="Kutsekoja RE selgitustega" sheetId="4" state="hidden" r:id="rId2"/>
    <sheet name="Ülekannete kuupäevad"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C5" i="4" s="1"/>
  <c r="C11" i="4" s="1"/>
  <c r="C16" i="4" s="1"/>
  <c r="C23" i="4"/>
  <c r="C20" i="4"/>
  <c r="C27" i="4" s="1"/>
  <c r="C9" i="4"/>
  <c r="C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katrin.kerem</author>
  </authors>
  <commentList>
    <comment ref="B4" authorId="0" shapeId="0" xr:uid="{9E082E6C-F6CF-4E09-AF35-B6F1613824A9}">
      <text>
        <r>
          <rPr>
            <b/>
            <sz val="9"/>
            <color indexed="81"/>
            <rFont val="Tahoma"/>
            <family val="2"/>
          </rPr>
          <t>katrin.kerem:</t>
        </r>
        <r>
          <rPr>
            <sz val="9"/>
            <color indexed="81"/>
            <rFont val="Tahoma"/>
            <family val="2"/>
          </rPr>
          <t xml:space="preserve">
2023. a lõpus lisandus 68 000 küberturvalisuse tagamiseks</t>
        </r>
      </text>
    </comment>
  </commentList>
</comments>
</file>

<file path=xl/sharedStrings.xml><?xml version="1.0" encoding="utf-8"?>
<sst xmlns="http://schemas.openxmlformats.org/spreadsheetml/2006/main" count="119" uniqueCount="99">
  <si>
    <t>Teenuste eelarve sh</t>
  </si>
  <si>
    <t>Kokku</t>
  </si>
  <si>
    <t>Kutsekoja 2023. a riigieelarve selgitustega</t>
  </si>
  <si>
    <t>Kuluüksuse nimetus</t>
  </si>
  <si>
    <t>Eealrve konto nimetus</t>
  </si>
  <si>
    <t>Eelarve 2023</t>
  </si>
  <si>
    <t>Kulu selgitus</t>
  </si>
  <si>
    <t>Tegevused</t>
  </si>
  <si>
    <t>Kutsesüsteem</t>
  </si>
  <si>
    <t>Tööjõukulud</t>
  </si>
  <si>
    <t xml:space="preserve">Juhatuse liikme ja 10 töötaja töötasud koos kõigi maksudega. </t>
  </si>
  <si>
    <t>Kutseseadusest tulenevad ülesanded: kutsenõukogude ja kutsenõukogude esimeeste kogu tegevuse ning kutsestandardite koostamise korraldamine, kutset andvate organite tegevuse koordineerimine ja järelevalve. 
Uue, oskustepõhise kutsesüsteemi arendamine</t>
  </si>
  <si>
    <t>Majandamiskulud</t>
  </si>
  <si>
    <t>Adminkulud, bürooruumide rent, side- ja kommunikatsioonikulud, töötajate arvutite jm bürootehnikaga seotud kulud, lähetused, koolitused jm adminkulud</t>
  </si>
  <si>
    <t>KOKKU kuluüksus</t>
  </si>
  <si>
    <t>Kutseregister</t>
  </si>
  <si>
    <t>2 töötaja töötasud koos kõigi maksudega</t>
  </si>
  <si>
    <t>Kutseregistri pidamine ja arendamine vastavalt kutseregistri põhimäärusele.</t>
  </si>
  <si>
    <t>Kutseregistri majutuse ja hooldusega seotud kulud</t>
  </si>
  <si>
    <t>Kutsesüsteem+Kutseregister kokku</t>
  </si>
  <si>
    <t>Kutseeksamite kulude hüvitamine</t>
  </si>
  <si>
    <r>
      <t xml:space="preserve">Kutseeksamitega seotud kulude katmine </t>
    </r>
    <r>
      <rPr>
        <sz val="11"/>
        <color theme="1"/>
        <rFont val="Calibri"/>
        <family val="2"/>
        <charset val="186"/>
        <scheme val="minor"/>
      </rPr>
      <t xml:space="preserve">60-le  kutse andjale ca 7000 kutseõppe lõpetaja kutseeksami korraldmiseks ja läbiviimiseks </t>
    </r>
  </si>
  <si>
    <t>Kutseõppe tasemeõppe õpilaste kutseeksamite väljatöötamise, arendamise ja läbiviimise kulude kompenseerimine konkursiga valitud kutse andjatele ning kutse andja õigustega õppeasutustele</t>
  </si>
  <si>
    <t>KOGU KUTSESÜSTEEM</t>
  </si>
  <si>
    <t>EPALE</t>
  </si>
  <si>
    <t>Euroopa komisjoni poolne toetus</t>
  </si>
  <si>
    <t>2 töötaja töötasud, töövõtulepingute tasud, majandamis,- lähetus-, teavitus- jm kulud</t>
  </si>
  <si>
    <t>EPALE keskuse tegevus vastavalt EK-ga sõlmitud lepingule: rahvusvahelise koostöö ja infovahetuse arendamine täiskasvanuhariduses EPALE platvormi kaudu.</t>
  </si>
  <si>
    <t>Eesti riigi kaasfinantseering</t>
  </si>
  <si>
    <t>Europass/NCP</t>
  </si>
  <si>
    <t>4 töötaja töötasud, majandamis,- lähetus-, teavitus- jm kulud</t>
  </si>
  <si>
    <t>Europassi Keskuse tegevus ja Euroopa kvalifikatsiooniraamistiku rakendamise riikliku koordinatsioonikeskuse (NCP keskus) tegevus vastavalt EK-ga sõlmitud lepingule. Oskuste ja kvalifikatsioonidega seotud Euroopa Liidu initsiatiivide elluviimine.</t>
  </si>
  <si>
    <t>Kaasfinantseering kokku</t>
  </si>
  <si>
    <t>KUTSEKODA KOKKU</t>
  </si>
  <si>
    <t xml:space="preserve">Tegevusala kood (5-kohaline) </t>
  </si>
  <si>
    <t xml:space="preserve">Liik </t>
  </si>
  <si>
    <t xml:space="preserve">Konto (3-kohaline) </t>
  </si>
  <si>
    <t xml:space="preserve">Osakond </t>
  </si>
  <si>
    <t xml:space="preserve">Ressurss </t>
  </si>
  <si>
    <t xml:space="preserve">Summa (eurodes) </t>
  </si>
  <si>
    <t>5.01.2023</t>
  </si>
  <si>
    <t xml:space="preserve">KG105030 </t>
  </si>
  <si>
    <t xml:space="preserve">ATG10-H31752 </t>
  </si>
  <si>
    <t xml:space="preserve">73 000 </t>
  </si>
  <si>
    <t xml:space="preserve">5.01.2023 </t>
  </si>
  <si>
    <t xml:space="preserve">ATG10-H31756 </t>
  </si>
  <si>
    <t xml:space="preserve">400 000 </t>
  </si>
  <si>
    <t xml:space="preserve">300 000 </t>
  </si>
  <si>
    <t xml:space="preserve">31.05.2023 </t>
  </si>
  <si>
    <t xml:space="preserve">457 000 </t>
  </si>
  <si>
    <t xml:space="preserve">221 732 </t>
  </si>
  <si>
    <t xml:space="preserve">KOKKU </t>
  </si>
  <si>
    <t xml:space="preserve">1 451 732 </t>
  </si>
  <si>
    <t>Täitmine 2023</t>
  </si>
  <si>
    <t>2023. aastal väljastati 13271 kutsetunnistust, 998 osakutsetunnistust ja 2193 koolilõpudokumendile kantud kutset ja osakutset.
Kutseregistri hädavajalikud hooldus- ja pirisarendustööd on tehtud ning kutsergister töötab tõrgeteta.</t>
  </si>
  <si>
    <t>OsKus kontseptsiooni väljatöötamisega seotud teavitusürituste korraldamist on vedanud projekti partner HTM. 2023. aastal toimus see 17.11.Tartus.</t>
  </si>
  <si>
    <t xml:space="preserve">2023. aastal tegustes kaheksa saadikut, kelle vahel on jagatud erinevad rollid ja ülesanded seoses EPALE keskkonnas sisu loomise, kaastoimetamise, tõlkimise ja levitamisega. </t>
  </si>
  <si>
    <r>
      <t xml:space="preserve">Ülevaade toimunud koostöökohtumisest on lisatud: </t>
    </r>
    <r>
      <rPr>
        <sz val="11"/>
        <color rgb="FF0070C0"/>
        <rFont val="Calibri"/>
        <family val="2"/>
        <scheme val="minor"/>
      </rPr>
      <t>https://gofile.me/7jShA/7M7ypuNVu
//gofile.me/3oeTg/Vp2H1lRBT</t>
    </r>
    <r>
      <rPr>
        <sz val="11"/>
        <color rgb="FF000000"/>
        <rFont val="Calibri"/>
        <family val="2"/>
        <scheme val="minor"/>
      </rPr>
      <t xml:space="preserve">. </t>
    </r>
  </si>
  <si>
    <r>
      <t>Haridusportaalis</t>
    </r>
    <r>
      <rPr>
        <sz val="11"/>
        <color rgb="FF0070C0"/>
        <rFont val="Calibri"/>
        <family val="2"/>
        <scheme val="minor"/>
      </rPr>
      <t xml:space="preserve"> edu.ee/karjäär</t>
    </r>
    <r>
      <rPr>
        <sz val="11"/>
        <color theme="1"/>
        <rFont val="Calibri"/>
        <family val="2"/>
        <scheme val="minor"/>
      </rPr>
      <t xml:space="preserve"> on täiendatud ametialade lehte lähtudes uutest OSKA uuringutest ning lisatud sisu valdkondade ja uudiste lehele. Näidikulehed on OSKA veebis avalikud, andmed on viimati uuendatud septembris 2023.</t>
    </r>
  </si>
  <si>
    <t xml:space="preserve">Pojekti tegevused on viidud ellu vastavalt toetuse andmise tingimustele ja kehtestatud juhenditele, tegevuste eesmärkide ja indikaatorite täitmise suunas liigutakse plaanipäraselt.
2023. aastal oli kõigi OsKus alaosade veebides (oska.kutsekoda.ee, kutsekoda.ee ja haridusportaali lehed (karjäär, valdkonnad, ametialad)) kokku unikaalseid kasutajaid 115 tuhat. </t>
  </si>
  <si>
    <t>OSKA</t>
  </si>
  <si>
    <t>SA Kutsekoda</t>
  </si>
  <si>
    <t>Eelarve ja selle täitmine</t>
  </si>
  <si>
    <t>2023. aasta tulemused</t>
  </si>
  <si>
    <r>
      <t>2023 I poolaastal toimus toimus 14 kutsenõukogu korralist koosolekut ja 18 kirjalikku hääletust; 
II poolaastal toimus 14 korralist ja 8 kirjalikku hääletust. 
Kokku toimus 2023. aastal 28 korralist koosolekut ja 26 kirjalikku hääletust.
Ülevaade KN koosolekutest: </t>
    </r>
    <r>
      <rPr>
        <sz val="11"/>
        <color rgb="FF0070C0"/>
        <rFont val="Calibri"/>
        <family val="2"/>
        <scheme val="minor"/>
      </rPr>
      <t>https://gofile.me/7jShA/Rt8XsBSQe</t>
    </r>
  </si>
  <si>
    <r>
      <t>2023. aastal kinnitati 277 kutsestandardit, millest uusi kutsestandardeid 2, uuendati 79 ja pikendati 196. Kutsestandardid on leitavad </t>
    </r>
    <r>
      <rPr>
        <sz val="11"/>
        <color rgb="FF0070C0"/>
        <rFont val="Calibri"/>
        <family val="2"/>
        <scheme val="minor"/>
      </rPr>
      <t>https://www.kutseregister.ee/et/standardid/viimati-kinnitatud-kutsestandardid/?filter_url=3a6c63d93766ff3f214ec0b6bd894b3f </t>
    </r>
  </si>
  <si>
    <r>
      <t xml:space="preserve">2023. aastal viidi läbi 46 kutse andja avalikku konkurssi. Täpsemalt vaata </t>
    </r>
    <r>
      <rPr>
        <sz val="11"/>
        <color rgb="FF0070C0"/>
        <rFont val="Calibri"/>
        <family val="2"/>
        <scheme val="minor"/>
      </rPr>
      <t>https://gofile.me/7jShA/AJYcGZ2Of</t>
    </r>
    <r>
      <rPr>
        <sz val="11"/>
        <rFont val="Calibri"/>
        <family val="2"/>
        <scheme val="minor"/>
      </rPr>
      <t xml:space="preserve">. Kõik konkursiteated on leitavad Kutsekoja kodulehelt: </t>
    </r>
    <r>
      <rPr>
        <sz val="11"/>
        <color rgb="FF0070C0"/>
        <rFont val="Calibri"/>
        <family val="2"/>
        <scheme val="minor"/>
      </rPr>
      <t>https://www.kutsekoda.ee/valja-kuulutatud-avalikud-kutse-andja-konkursid</t>
    </r>
    <r>
      <rPr>
        <sz val="11"/>
        <rFont val="Calibri"/>
        <family val="2"/>
        <scheme val="minor"/>
      </rPr>
      <t>/</t>
    </r>
  </si>
  <si>
    <r>
      <t xml:space="preserve">Tegutseb 106 konkursiga valitud kutse andjat Täpsem info leitav kutseregistri: </t>
    </r>
    <r>
      <rPr>
        <sz val="11"/>
        <color rgb="FF0070C0"/>
        <rFont val="Calibri"/>
        <family val="2"/>
        <scheme val="minor"/>
      </rPr>
      <t>https://www.kutseregister.ee/et/kutset_andvad_organid/?</t>
    </r>
    <r>
      <rPr>
        <sz val="11"/>
        <rFont val="Calibri"/>
        <family val="2"/>
        <scheme val="minor"/>
      </rPr>
      <t>.</t>
    </r>
  </si>
  <si>
    <r>
      <t xml:space="preserve">Tegutseb 24 konkursita kutse andja õigused saanud õppeasutust. </t>
    </r>
    <r>
      <rPr>
        <sz val="11"/>
        <color rgb="FF0070C0"/>
        <rFont val="Calibri"/>
        <family val="2"/>
        <scheme val="minor"/>
      </rPr>
      <t xml:space="preserve">https://www.kutseregister.ee/et/kutset_andvad_organid/? </t>
    </r>
    <r>
      <rPr>
        <sz val="11"/>
        <rFont val="Calibri"/>
        <family val="2"/>
        <scheme val="minor"/>
      </rPr>
      <t xml:space="preserve">Lahtrisse </t>
    </r>
    <r>
      <rPr>
        <b/>
        <sz val="11"/>
        <rFont val="Calibri"/>
        <family val="2"/>
        <charset val="186"/>
        <scheme val="minor"/>
      </rPr>
      <t>Tüüp:</t>
    </r>
    <r>
      <rPr>
        <sz val="11"/>
        <rFont val="Calibri"/>
        <family val="2"/>
        <scheme val="minor"/>
      </rPr>
      <t xml:space="preserve"> valida väärtus "Koolilõpu kutse andja".</t>
    </r>
  </si>
  <si>
    <r>
      <t xml:space="preserve">2023 I poolaastal toimus 1 koolitus ja infotundi; 
II poolaastal toimus 1 infotund ja alustati uut kutse andja töö kvaliteeti tõstvat kohtumiste sarja - kutse andjate omavahelist kogemuse jagamist. Formaadi nimeks sai "Kutse andjate mõttekoda" ning II poolaastal toimus 2 arutelu. </t>
    </r>
    <r>
      <rPr>
        <sz val="11"/>
        <color rgb="FF0070C0"/>
        <rFont val="Calibri"/>
        <family val="2"/>
        <scheme val="minor"/>
      </rPr>
      <t>Ülevaade:https://gofile.me/7jShA/cNu1FFsEa</t>
    </r>
  </si>
  <si>
    <t>Kutsekoja juures tegusteb 10 kutsekomisjoni. 
Puidutöötelmise kutsekomisjoni ülesanded läksid üle Eesti Mööblitootjate Liidule, kes sai kutsela kutse andja õiguse konkursil. 
Lisandus Väikelaevaehtituse kutsekomisjon, sest Eesti Meretööstuse Liit loobus kutse andja õigustest ning kutsenõukogus kinnitati II poolaastal Podoloogi kutsekomisjon.
Uuendati Väikekettevõtja, tase 5,  Ärikorralduse spetsialist, tase 5 ning Erakorralise meditsiini tehnik, tase 5 kutseeksami materjalid.</t>
  </si>
  <si>
    <r>
      <t xml:space="preserve">2023. aastal hinnati 12 kutse andja kutseõppe tasemeõppe kutseeksamite kvaliteeti. Täpsemalt </t>
    </r>
    <r>
      <rPr>
        <sz val="11"/>
        <color rgb="FF0070C0"/>
        <rFont val="Calibri"/>
        <family val="2"/>
        <scheme val="minor"/>
      </rPr>
      <t>https://gofile.me/7jShA/tee9ErBHx</t>
    </r>
    <r>
      <rPr>
        <sz val="11"/>
        <rFont val="Calibri"/>
        <family val="2"/>
        <scheme val="minor"/>
      </rPr>
      <t xml:space="preserve">
Koostati kokkuvõte kutse andjate 2022. aasta tegevusaruannetest. Täpsemalt </t>
    </r>
    <r>
      <rPr>
        <sz val="11"/>
        <color rgb="FF0070C0"/>
        <rFont val="Calibri"/>
        <family val="2"/>
        <scheme val="minor"/>
      </rPr>
      <t>https://gofile.me/7jShA/5SsDV2mAA</t>
    </r>
    <r>
      <rPr>
        <sz val="11"/>
        <rFont val="Calibri"/>
        <family val="2"/>
        <scheme val="minor"/>
      </rPr>
      <t xml:space="preserve">
Koostati Eesti Õpetajate Liidu haldusjärelevalve järelhindamise lõpphinnang: </t>
    </r>
    <r>
      <rPr>
        <sz val="11"/>
        <color rgb="FF0070C0"/>
        <rFont val="Calibri"/>
        <family val="2"/>
        <scheme val="minor"/>
      </rPr>
      <t>https://gofile.me/7jShA/Q7J7dZAea</t>
    </r>
    <r>
      <rPr>
        <sz val="11"/>
        <rFont val="Calibri"/>
        <family val="2"/>
        <scheme val="minor"/>
      </rPr>
      <t xml:space="preserve">
Välja on töötatud kutseõppe tasemeõppe lõpetajate kutseeksami vaatlusleht </t>
    </r>
    <r>
      <rPr>
        <sz val="11"/>
        <color rgb="FF0070C0"/>
        <rFont val="Calibri"/>
        <family val="2"/>
        <scheme val="minor"/>
      </rPr>
      <t>https://gofile.me/7jShA/Z1XE2k0gE</t>
    </r>
  </si>
  <si>
    <t>Kutse andjal ja kutseõppeasutusel on kohustus kõik eksamid kanda kutseeksamite e-halduskeskkonda. 
Kutseeksamitega seotud kulusid kaeti 2023. aastal kokku 792 426 eurot, 
sh kutseeksami läbiviimise kulud 650 126 eurot, 
kutseeksamite pideva arendamise kulud 130 500 eurot,
suuremahulised kutseeksamite arendamise kulud 9 700 eurot, 
Kutsekoja moodustatud kutsekomisjonide kutseeksamite arendamisega seotud kulud 2 100 eurot. 
Kutseeksami läbiviimise ja pideva arendamise kulude katmine toimub läbi kutseeksami e-halduskeskkonna automaatselt eksamiga seotud toimingute lõpetamisel keskkonnas, muud nimetatud kulud kaetakse pärast arendatud materjalide esitamist ja asjakohaseks hindamist.</t>
  </si>
  <si>
    <r>
      <t>2023. aastal toimus 18 teavitusüritust, kus osales 521 osalejat. EPALE Eesti Facebooki lehel avaldatakse keskmiselt 2 postitust nädalas. FB-s jagatav sisu on peamiselt eestikeelsed originaalblogipostitused ning raadiosaated „Õppetund“. Jagatakse ka koostööpartnerite sisu ja ürituste info. Igale eestikeelsele blogipostitusele lisatakse tasuline võimenduse teenus. 
Kasutajate aktiivsuse suurendamiseks ja veebilehel veedetud aja pikendamiseks kasutati EPALE keskkonnas piiratud ligipääsuga koostöögruppide tööriista – loodi kaks eraldi gruppi koolitusmaterjalide ja koolituste alase info vahetamiseks Tallinna ja Tartu koolituste tarbeks. Tänu sellele on kasutajad saanud ülevaate erinevatest EPALE tööriistadest (kuigi paraku kaasnesid sellega mõnel kasutajal ka teatud tõrked sisse logimisel). Lisaks on kasutajakogemuse parendamiseks ja kasutusaja pikendamiseks loodud uus sisuline lahendus: EPALE temaatilised sisukogumikud, kus on esitatud toimetajate välja valitud blogipostitused, ressursid, kursused ja grupid vastavalt sellele, millise EPALE sihtrühma esindaja keskkonda parasjagu sirvib</t>
    </r>
    <r>
      <rPr>
        <sz val="11"/>
        <color rgb="FF0070C0"/>
        <rFont val="Calibri"/>
        <family val="2"/>
        <scheme val="minor"/>
      </rPr>
      <t xml:space="preserve"> https://epale.ec.europa.eu/et/blog/epale-sihtgrupipohised-sisukogumikud</t>
    </r>
    <r>
      <rPr>
        <sz val="11"/>
        <color rgb="FF000000"/>
        <rFont val="Calibri"/>
        <family val="2"/>
        <scheme val="minor"/>
      </rPr>
      <t xml:space="preserve">
Aasta jooksul kõlas Äripäeva raadio eetris 13 Õppetunni saadet (26-38)</t>
    </r>
    <r>
      <rPr>
        <sz val="11"/>
        <color rgb="FF0070C0"/>
        <rFont val="Calibri"/>
        <family val="2"/>
        <scheme val="minor"/>
      </rPr>
      <t xml:space="preserve"> https://bit.ly/3PzKUS7 </t>
    </r>
    <r>
      <rPr>
        <sz val="11"/>
        <color rgb="FF000000"/>
        <rFont val="Calibri"/>
        <family val="2"/>
        <scheme val="minor"/>
      </rPr>
      <t xml:space="preserve">
Saadetud on kokku 18 uudiskirja, nende seas 9 üle-Euroopalist ja 8 Eesti keskuse kirja. Lisaks on tehtud üks otsepostitus kõikidele EHISes registreeritud täienduskoolitusasutustele, millega neid teavitati mittekonverentsi tulemustest ning intervjuust haridus- ja teadusministriga raadiosaates „Õppetund“. 
Täpsem teave: </t>
    </r>
    <r>
      <rPr>
        <sz val="11"/>
        <color rgb="FF0070C0"/>
        <rFont val="Calibri"/>
        <family val="2"/>
        <scheme val="minor"/>
      </rPr>
      <t>https://gofile.me/7jShA/7M7ypuNVu</t>
    </r>
    <r>
      <rPr>
        <sz val="11"/>
        <color rgb="FF000000"/>
        <rFont val="Calibri"/>
        <family val="2"/>
        <scheme val="minor"/>
      </rPr>
      <t xml:space="preserve">
</t>
    </r>
  </si>
  <si>
    <r>
      <t xml:space="preserve">Põhjalik ülevaade lisatud: </t>
    </r>
    <r>
      <rPr>
        <sz val="11"/>
        <color rgb="FF0070C0"/>
        <rFont val="Calibri"/>
        <family val="2"/>
        <scheme val="minor"/>
      </rPr>
      <t>https://gofile.me/7jShA/7M7ypuNVu</t>
    </r>
  </si>
  <si>
    <r>
      <t>EQF NCP ja Europassi projekti aruanne on koondatud siia:</t>
    </r>
    <r>
      <rPr>
        <sz val="11"/>
        <color rgb="FF0070C0"/>
        <rFont val="Calibri"/>
        <family val="2"/>
        <scheme val="minor"/>
      </rPr>
      <t xml:space="preserve"> https://gofile.me/7jShA/61t8lNZdX </t>
    </r>
  </si>
  <si>
    <t>ESF projekt "Kutsesüsteemi reform"</t>
  </si>
  <si>
    <t xml:space="preserve">2023. aasta tulemused </t>
  </si>
  <si>
    <r>
      <t xml:space="preserve">Peetud on 10 valdkonnauuringute metoodika uuendamise tööseminari, mille arutelude tulemusena on OSKA valdkonnauuringute metoodika kaasajastatud (sh tuvastatud edasist metoodika arendust vajavad teemad). Uuendatud on OSKA andmemudeli, üldprognoosi, temaatiliste uuringute ja  seire metoodika. Eelnimetatud metoodika dokumendid on kättesaadavad: </t>
    </r>
    <r>
      <rPr>
        <sz val="11"/>
        <color rgb="FF0070C0"/>
        <rFont val="Calibri"/>
        <family val="2"/>
        <scheme val="minor"/>
      </rPr>
      <t>https://oska.kutsekoda.ee/wp-content/uploads/2024/01/Uldprognoosi-metoodika.docx </t>
    </r>
  </si>
  <si>
    <r>
      <t>2023. a I pa-l toimus 2 koordinatsioonikogu koosolekut:
11. jaanuaril: </t>
    </r>
    <r>
      <rPr>
        <sz val="11"/>
        <color rgb="FF0070C0"/>
        <rFont val="Calibri"/>
        <family val="2"/>
        <scheme val="minor"/>
      </rPr>
      <t>https://oska.kutsekoda.ee/wp-content/uploads/2023/02/30_11.01.2023_koordinatsioonikogu-protokoll-1.pdf</t>
    </r>
    <r>
      <rPr>
        <sz val="11"/>
        <color rgb="FF000000"/>
        <rFont val="Calibri"/>
        <family val="2"/>
        <scheme val="minor"/>
      </rPr>
      <t xml:space="preserve">
22. märtsil: </t>
    </r>
    <r>
      <rPr>
        <sz val="11"/>
        <color rgb="FF0070C0"/>
        <rFont val="Calibri"/>
        <family val="2"/>
        <scheme val="minor"/>
      </rPr>
      <t>https://oska.kutsekoda.ee/wp-content/uploads/2023/04/31_22.03.2023_koordinatsioonikogu-protokoll.pdf</t>
    </r>
    <r>
      <rPr>
        <sz val="11"/>
        <color rgb="FF000000"/>
        <rFont val="Calibri"/>
        <family val="2"/>
        <scheme val="minor"/>
      </rPr>
      <t xml:space="preserve">
2023. a II pa-l toimus 2 koordinatsioonikogu koosolekut:
23. augustil: </t>
    </r>
    <r>
      <rPr>
        <sz val="11"/>
        <color rgb="FF0070C0"/>
        <rFont val="Calibri"/>
        <family val="2"/>
        <scheme val="minor"/>
      </rPr>
      <t>https://oska.kutsekoda.ee/wp-content/uploads/2023/11/32_23.08.2023_koordinatsioonikogu-protokoll.pdf</t>
    </r>
    <r>
      <rPr>
        <sz val="11"/>
        <color rgb="FF000000"/>
        <rFont val="Calibri"/>
        <family val="2"/>
        <scheme val="minor"/>
      </rPr>
      <t xml:space="preserve">
22. novembril: </t>
    </r>
    <r>
      <rPr>
        <sz val="11"/>
        <color rgb="FF0070C0"/>
        <rFont val="Calibri"/>
        <family val="2"/>
        <scheme val="minor"/>
      </rPr>
      <t>https://oska.kutsekoda.ee/wp-content/uploads/2023/12/33_22.11.2023_koordinatsioonikogu-protokoll.pdf</t>
    </r>
  </si>
  <si>
    <r>
      <t xml:space="preserve">OSKA ettepanekute elluviimise seire toimub regulaarselt. 
Toimunud on 3 kirjaliku küsitluse järgset seireseminari järgmistes valdkondades: finantsvaldkond, avaliku halduse valdkond ja isikuteenuste  valdkond. 
Kokkuvõtted seireküsitlusest ja seireseminarist on süstematiseeritud ja esitatud ekspertkogule ja vastutajatele.
22.11.2023 anti koordinatsioonikogule ülevaade ettepanekute elluviimise tulemustest: </t>
    </r>
    <r>
      <rPr>
        <sz val="11"/>
        <color rgb="FF0070C0"/>
        <rFont val="Calibri"/>
        <family val="2"/>
        <scheme val="minor"/>
      </rPr>
      <t>https://gofile.me/7jShA/TUwf7k1Ka</t>
    </r>
    <r>
      <rPr>
        <sz val="11"/>
        <color rgb="FF000000"/>
        <rFont val="Calibri"/>
        <family val="2"/>
        <scheme val="minor"/>
      </rPr>
      <t xml:space="preserve">
2023 II pa on uuendatud seire metoodikat, kättesaadav:</t>
    </r>
    <r>
      <rPr>
        <sz val="11"/>
        <color rgb="FF0070C0"/>
        <rFont val="Calibri"/>
        <family val="2"/>
        <scheme val="minor"/>
      </rPr>
      <t xml:space="preserve"> https://oska.kutsekoda.ee/oska-uus-metoodika/</t>
    </r>
    <r>
      <rPr>
        <sz val="11"/>
        <color rgb="FF000000"/>
        <rFont val="Calibri"/>
        <family val="2"/>
        <scheme val="minor"/>
      </rPr>
      <t xml:space="preserve">, valminud on uus küsitluse kava. 
</t>
    </r>
  </si>
  <si>
    <r>
      <t xml:space="preserve">OSKA tööjõu üldprognoos 2022-2031 uuringuaruanne avaldati 2023. aasta märtsis:
</t>
    </r>
    <r>
      <rPr>
        <sz val="11"/>
        <color rgb="FF0070C0"/>
        <rFont val="Calibri"/>
        <family val="2"/>
        <scheme val="minor"/>
      </rPr>
      <t>https://oska.kutsekoda.ee/uuring/oska-uldprognoos-2022-2031/</t>
    </r>
    <r>
      <rPr>
        <sz val="11"/>
        <color rgb="FF000000"/>
        <rFont val="Calibri"/>
        <family val="2"/>
        <scheme val="minor"/>
      </rPr>
      <t xml:space="preserve"> 
Näidikulehed on uuendatud II poolaastal viimaste kättesaadavate andmetega (2022), 2023. aasta andmetega uuendatakse 2024. aasta I poolaastal. </t>
    </r>
    <r>
      <rPr>
        <sz val="11"/>
        <color rgb="FF0070C0"/>
        <rFont val="Calibri"/>
        <family val="2"/>
        <scheme val="minor"/>
      </rPr>
      <t>https://oska.kutsekoda.ee/naidikulehed/</t>
    </r>
    <r>
      <rPr>
        <sz val="11"/>
        <color rgb="FF000000"/>
        <rFont val="Calibri"/>
        <family val="2"/>
        <scheme val="minor"/>
      </rPr>
      <t xml:space="preserve">
</t>
    </r>
  </si>
  <si>
    <r>
      <t xml:space="preserve">Kokku valmis 2023. a. 6 OSKA uuringut.
2023 I pa-l on avalikustatud  3 valdkondlikku ja 1 temaatiline OSKA uuringut:
Masina-, metalli- ja elektroonikatööstus ning mootorsõidukite hooldus ja remont; 
Põllumajandus ja toiduainetööstus; 
Metsandus ja puidutööstus
Ettevõtlussektori uurimis- ja arendustöötajate tööjõu- ja oskuste vajadus.
Kõik uuringute aruanded on avalikustatud OSKA veebilehel: </t>
    </r>
    <r>
      <rPr>
        <sz val="11"/>
        <color rgb="FF0070C0"/>
        <rFont val="Calibri"/>
        <family val="2"/>
        <scheme val="minor"/>
      </rPr>
      <t xml:space="preserve">https://oska.kutsekoda.ee/uuring/
</t>
    </r>
    <r>
      <rPr>
        <sz val="11"/>
        <rFont val="Calibri"/>
        <family val="2"/>
        <scheme val="minor"/>
      </rPr>
      <t xml:space="preserve">2023. II pa-l on valminud 2 uuringut:
Arvestusala ja ärinõustamise uuring: </t>
    </r>
    <r>
      <rPr>
        <sz val="11"/>
        <color rgb="FF0070C0"/>
        <rFont val="Calibri"/>
        <family val="2"/>
        <scheme val="minor"/>
      </rPr>
      <t>https://gofile.me/7jShA/AuHMt6gNP</t>
    </r>
    <r>
      <rPr>
        <sz val="11"/>
        <rFont val="Calibri"/>
        <family val="2"/>
        <scheme val="minor"/>
      </rPr>
      <t xml:space="preserve">
Madala erialase rakendumisega erialad kutseõppes ja selle põhjused: </t>
    </r>
    <r>
      <rPr>
        <sz val="11"/>
        <color rgb="FF0070C0"/>
        <rFont val="Calibri"/>
        <family val="2"/>
        <scheme val="minor"/>
      </rPr>
      <t>https://gofile.me/7jShA/RGX78AFHQ</t>
    </r>
    <r>
      <rPr>
        <sz val="11"/>
        <rFont val="Calibri"/>
        <family val="2"/>
        <scheme val="minor"/>
      </rPr>
      <t xml:space="preserve">
II pa valminud uuringud avalikustatakse 2024. aasta I kvartali jooksul, pärast keeletoimetamist, teemalehtede ja lühivideote valmimist ning uuringuteksti sisestamist uude interaktiivsesse OSKA veebi.
</t>
    </r>
  </si>
  <si>
    <r>
      <t>Valminud on OSKA protsessi kommunikatsiooniplaan aastateks 2023-2025: Protsessiplaani leiab siit: </t>
    </r>
    <r>
      <rPr>
        <sz val="11"/>
        <color rgb="FF0070C0"/>
        <rFont val="Calibri"/>
        <family val="2"/>
        <scheme val="minor"/>
      </rPr>
      <t>https://docs.google.com/spreadsheets/d/12fZzn3TlCGAM9XMnW8M2ehtDD0kgnFG8PR2gw442n3c/edit#gid=602488352</t>
    </r>
    <r>
      <rPr>
        <sz val="11"/>
        <color rgb="FF000000"/>
        <rFont val="Calibri"/>
        <family val="2"/>
        <scheme val="minor"/>
      </rPr>
      <t xml:space="preserve">
Selle alusel on loodud 2023. aastal detailsed kommunikatsioonikavad iga valmiva uuringu tutvustamiseks ning nende alusel on toimunud kommunikatsioonitegevus.</t>
    </r>
  </si>
  <si>
    <t>Tervikliku oskuste ja kutsete süsteemi OsKuS loomine</t>
  </si>
  <si>
    <t>Kutsesüsteemi reformi ettevalmistamine ja rakendamine (projekti partneri HTM-i tegevus)</t>
  </si>
  <si>
    <r>
      <t xml:space="preserve">Rahvusvaheline kogemus oskuste kirjeldamisel on läbi analüüsitud ja Eestile sobivaim metoodiline lähenemine partneritega läbi räägitud ja metoodika veebis kättesaadav:  </t>
    </r>
    <r>
      <rPr>
        <sz val="11"/>
        <color rgb="FF0070C0"/>
        <rFont val="Calibri"/>
        <family val="2"/>
        <scheme val="minor"/>
      </rPr>
      <t>https://www.kutsekoda.ee/wp-content/uploads/2024/01/Oskuste-susteemi-loomise-metoodika_2023.pdf</t>
    </r>
    <r>
      <rPr>
        <sz val="11"/>
        <color rgb="FF000000"/>
        <rFont val="Calibri"/>
        <family val="2"/>
        <scheme val="minor"/>
      </rPr>
      <t xml:space="preserve">
</t>
    </r>
  </si>
  <si>
    <r>
      <t xml:space="preserve">ESCO oskuste kirjeldused (kokku 2345) on analüüsitud ja parima sobivuse järgi eestindatud. Oskuste register seisuga 28.12.23 on kättesaadav: </t>
    </r>
    <r>
      <rPr>
        <sz val="11"/>
        <color rgb="FF0070C0"/>
        <rFont val="Calibri"/>
        <family val="2"/>
        <scheme val="minor"/>
      </rPr>
      <t>https://gofile.me/7jShA/5dyg11v4Q</t>
    </r>
  </si>
  <si>
    <r>
      <t xml:space="preserve">Oskus(kompentetsi)profiilide koostamise aluspõhimõtted on välja töötatud. Nende kontseptuaalsed lähtekohda on leitavad siin: </t>
    </r>
    <r>
      <rPr>
        <sz val="11"/>
        <color rgb="FF0070C0"/>
        <rFont val="Calibri"/>
        <family val="2"/>
        <scheme val="minor"/>
      </rPr>
      <t>https://gofile.me/7jShA/l95as3ZOI</t>
    </r>
  </si>
  <si>
    <r>
      <t>Oskusprofiilide testversioonina on valminud ametiprofiilid, erinevad alternatiivsed metoodilised lahendused nende koostamiseks on partneritega (HTM, Töötukassa, oskuste süsteemi eksperdid, Rahandusministeeirumi KOV teenistujate kompetentsiprofiilide juhtrühm, ITL, andmeanalüütiku kompetentsiprofiili töörühm) läbiräägitud ja kättesaadav siin:</t>
    </r>
    <r>
      <rPr>
        <sz val="11"/>
        <color rgb="FF0070C0"/>
        <rFont val="Calibri"/>
        <family val="2"/>
        <scheme val="minor"/>
      </rPr>
      <t xml:space="preserve"> https://www.kutsekoda.ee/wp-content/uploads/2024/01/Oskuste-susteemi-loomise-metoodika_2023.pdf</t>
    </r>
    <r>
      <rPr>
        <sz val="11"/>
        <rFont val="Calibri"/>
        <family val="2"/>
        <scheme val="minor"/>
      </rPr>
      <t xml:space="preserve">
Näidisprofiilina käsitletav andmeanalüütiku KP, mis on leitav siin: </t>
    </r>
    <r>
      <rPr>
        <sz val="11"/>
        <color rgb="FF0070C0"/>
        <rFont val="Calibri"/>
        <family val="2"/>
        <scheme val="minor"/>
      </rPr>
      <t>https://www.kutsekoda.ee/valmis-andmeanaluutiku-kompetentsiprofiil/</t>
    </r>
  </si>
  <si>
    <r>
      <t xml:space="preserve">Esmane oskuste teenuskeskkonna analüüs on teostatud ja kättesaadav: </t>
    </r>
    <r>
      <rPr>
        <sz val="11"/>
        <color rgb="FF0070C0"/>
        <rFont val="Calibri"/>
        <family val="2"/>
        <scheme val="minor"/>
      </rPr>
      <t>https://gofile.me/7jShA/7NbOi3gfg</t>
    </r>
    <r>
      <rPr>
        <sz val="11"/>
        <rFont val="Calibri"/>
        <family val="2"/>
        <scheme val="minor"/>
      </rPr>
      <t>. Oskuste ja kutsete süsteemi OsKus teenuskeskonna tervikliku ärianalüüsi koostamise hange kuulutati välja ning valiti võitja. Hanke teostamise tähtaeg on märts 2024. </t>
    </r>
  </si>
  <si>
    <r>
      <t xml:space="preserve">2023 I pa tegevusi ei tehtud. II poolaastal toimus 1 koolitus Kutsekoja koordinaatoritele, kes nõustavad kutse andjaid. Päevakava leitav: </t>
    </r>
    <r>
      <rPr>
        <sz val="11"/>
        <color rgb="FF0070C0"/>
        <rFont val="Calibri"/>
        <family val="2"/>
        <scheme val="minor"/>
      </rPr>
      <t>https://gofile.me/7jShA/uvSL1Jqpu</t>
    </r>
    <r>
      <rPr>
        <sz val="11"/>
        <rFont val="Calibri"/>
        <family val="2"/>
        <scheme val="minor"/>
      </rPr>
      <t xml:space="preserve">
Teised kutse hindajatele kavandatud koolitused lükkusid koolitaja haigestumise tõttu 2024. aastasse. </t>
    </r>
  </si>
  <si>
    <r>
      <t>Oskuste süsteemi kommunikatsiooniplaan:</t>
    </r>
    <r>
      <rPr>
        <sz val="11"/>
        <color rgb="FF0070C0"/>
        <rFont val="Calibri"/>
        <family val="2"/>
        <scheme val="minor"/>
      </rPr>
      <t> https://gofile.me/7jShA/BWyvzXtbb</t>
    </r>
    <r>
      <rPr>
        <sz val="11"/>
        <rFont val="Calibri"/>
        <family val="2"/>
        <charset val="186"/>
        <scheme val="minor"/>
      </rPr>
      <t xml:space="preserve">
Oskuste süsteemi 2023. aasta  kommunikatsioon on suunatud eelkõige kaasatud ekspertidele - nende hulga kasvatamisele, nende infoväljas ja aktiivsena hoidmisele. Samas toimub ka üldsuse teavitamine ja mõtteviisi suunamine, et ametite kõrval pöörataks aina enam teadlikult tähelepanu ka oskuste, sh üldoskuste olulisusele. 
OsKus alaosade veebilehtede külastatavuse staistika on leitav: </t>
    </r>
    <r>
      <rPr>
        <sz val="11"/>
        <color rgb="FF0070C0"/>
        <rFont val="Calibri"/>
        <family val="2"/>
        <scheme val="minor"/>
      </rPr>
      <t>https://gofile.me/7jShA/Pr9NAtjAF</t>
    </r>
  </si>
  <si>
    <r>
      <t>Oskuste süsteemi loomisse kaasatud ekspertide infoväljas hoidmiseks käivitati 2023. a uudiskirja formaat. Uudiskiri ilmub kord kvartalis. 2023. aastal saadeti ekspertidele kolm uudiskirja: märtsis, juunis ja septembris. 
Artiklid oskuste süsteemi arenduste kohta ilmusid ka kutsekoda.ee lehel. Aasta jooksul tehti hulk oskuste teemalisi postitusi Facebookis, mis kutsusid tutvuma oskuste registriga.  
Ülevaade teavitusüritustest on leitav:</t>
    </r>
    <r>
      <rPr>
        <sz val="11"/>
        <color rgb="FF0070C0"/>
        <rFont val="Calibri"/>
        <family val="2"/>
        <scheme val="minor"/>
      </rPr>
      <t>https://gofile.me/7jShA/xeaVirXH4 </t>
    </r>
    <r>
      <rPr>
        <sz val="11"/>
        <rFont val="Calibri"/>
        <family val="2"/>
        <scheme val="minor"/>
      </rPr>
      <t xml:space="preserve">
Kommunikatsioonitegevuste aruanne on leitav: </t>
    </r>
    <r>
      <rPr>
        <sz val="11"/>
        <color rgb="FF0070C0"/>
        <rFont val="Calibri"/>
        <family val="2"/>
        <scheme val="minor"/>
      </rPr>
      <t>https://gofile.me/7jShA/a2EceoAOe</t>
    </r>
    <r>
      <rPr>
        <sz val="11"/>
        <rFont val="Calibri"/>
        <family val="2"/>
        <scheme val="minor"/>
      </rPr>
      <t xml:space="preserve">
</t>
    </r>
  </si>
  <si>
    <t>OsKuS digiarendused</t>
  </si>
  <si>
    <r>
      <t xml:space="preserve">Oskuste registri infosüsteemi (kirjeldamise keskkonna) loomise hange on läbi viidud, arenduspartner leitud ja infosüsteemi testversioon partneritele testimiseks valmis arendatud.
OsKus alasüsteemide veebikasutajate statistika on leitav: </t>
    </r>
    <r>
      <rPr>
        <sz val="11"/>
        <color rgb="FF0070C0"/>
        <rFont val="Calibri"/>
        <family val="2"/>
        <scheme val="minor"/>
      </rPr>
      <t>https://gofile.me/7jShA/Pr9NAtjAF</t>
    </r>
  </si>
  <si>
    <t>Projekti juhtimine</t>
  </si>
  <si>
    <t>Teenuste eelarve</t>
  </si>
  <si>
    <r>
      <t xml:space="preserve">Euroopa oskuste aasta kontekstis soovib EPALE kogu 2023. aasta jooksul rõhutada täiskasvanuõppe ja -hariduse potentsiaali kaasata kodanikke ühiskonda ja demokraatiasse, anda inimestele võimalus tööturu muutustes edukalt toime tulla ning kaasata kõiki õppimisse. Vastavateemalist sisu avaldatakse eesti keeles ja tõlgitakse inglisekeelset sisu. Seoses Euroopa oskusteaastaga 2023 on teema-aastaga seotud ürituste info avaldatud ka Komisjoni loodud teema-aasta veebilehel </t>
    </r>
    <r>
      <rPr>
        <sz val="11"/>
        <color rgb="FF0070C0"/>
        <rFont val="Calibri"/>
        <family val="2"/>
        <scheme val="minor"/>
      </rPr>
      <t>https://year-of-skills.europa.eu/index_en</t>
    </r>
    <r>
      <rPr>
        <sz val="11"/>
        <color rgb="FF000000"/>
        <rFont val="Calibri"/>
        <family val="2"/>
        <scheme val="minor"/>
      </rPr>
      <t xml:space="preserve">
Blogipostitused ja muu sisu on loetletud lisas, roheoskuste arendamiseks sai korraldatud kaks koolitust, üks Tallinnas ja üks Tartus ning nende põhjal ka avatud õppevara põhimõttel on lisatud blogipostitused ja käsiraamat: </t>
    </r>
    <r>
      <rPr>
        <sz val="11"/>
        <color rgb="FF0070C0"/>
        <rFont val="Calibri"/>
        <family val="2"/>
        <scheme val="minor"/>
      </rPr>
      <t>https://epale.ec.europa.eu/et/blog/miks-prugi-sorteerimine-pole-roheoskus</t>
    </r>
    <r>
      <rPr>
        <sz val="11"/>
        <color rgb="FF000000"/>
        <rFont val="Calibri"/>
        <family val="2"/>
        <scheme val="minor"/>
      </rPr>
      <t xml:space="preserve"> ja </t>
    </r>
    <r>
      <rPr>
        <sz val="11"/>
        <color rgb="FF0070C0"/>
        <rFont val="Calibri"/>
        <family val="2"/>
        <scheme val="minor"/>
      </rPr>
      <t xml:space="preserve">https://epale.ec.europa.eu/et/blog/oppetund-36-rohepoore-vajab-tootajatelt-rohkem-roheoskusi-kui-prugisorteerimine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</si>
</sst>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0" x14ac:knownFonts="1">
    <font>
      <sz val="11"/>
      <color theme="1"/>
      <name val="Calibri"/>
      <family val="2"/>
      <charset val="186"/>
      <scheme val="minor"/>
    </font>
    <font>
      <sz val="11"/>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b/>
      <sz val="12"/>
      <color rgb="FF000000"/>
      <name val="Calibri"/>
      <family val="2"/>
      <scheme val="minor"/>
    </font>
    <font>
      <b/>
      <sz val="11"/>
      <color theme="1"/>
      <name val="Calibri"/>
      <family val="2"/>
      <scheme val="minor"/>
    </font>
    <font>
      <sz val="11"/>
      <color theme="1"/>
      <name val="Calibri"/>
      <family val="2"/>
      <charset val="186"/>
      <scheme val="minor"/>
    </font>
    <font>
      <sz val="14"/>
      <color theme="1"/>
      <name val="Calibri"/>
      <family val="2"/>
      <scheme val="minor"/>
    </font>
    <font>
      <b/>
      <sz val="11"/>
      <color rgb="FF0000FF"/>
      <name val="Calibri"/>
      <family val="2"/>
      <scheme val="minor"/>
    </font>
    <font>
      <b/>
      <sz val="11"/>
      <color theme="9" tint="-0.499984740745262"/>
      <name val="Calibri"/>
      <family val="2"/>
      <scheme val="minor"/>
    </font>
    <font>
      <sz val="11"/>
      <color rgb="FF0070C0"/>
      <name val="Calibri"/>
      <family val="2"/>
      <scheme val="minor"/>
    </font>
    <font>
      <sz val="12"/>
      <color rgb="FF000000"/>
      <name val="Times New Roman"/>
      <family val="1"/>
    </font>
    <font>
      <sz val="11.5"/>
      <color rgb="FF000000"/>
      <name val="Times New Roman"/>
      <family val="1"/>
    </font>
    <font>
      <b/>
      <sz val="11.5"/>
      <color rgb="FF000000"/>
      <name val="Times New Roman"/>
      <family val="1"/>
    </font>
    <font>
      <sz val="11"/>
      <name val="Calibri"/>
      <family val="2"/>
      <charset val="186"/>
      <scheme val="minor"/>
    </font>
    <font>
      <b/>
      <sz val="11"/>
      <color rgb="FF0070C0"/>
      <name val="Calibri"/>
      <family val="2"/>
      <scheme val="minor"/>
    </font>
    <font>
      <b/>
      <sz val="11"/>
      <name val="Calibri"/>
      <family val="2"/>
      <charset val="186"/>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7" tint="0.59999389629810485"/>
        <bgColor indexed="64"/>
      </patternFill>
    </fill>
    <fill>
      <patternFill patternType="solid">
        <fgColor rgb="FFFFFFFF"/>
        <bgColor rgb="FFFFFFFF"/>
      </patternFill>
    </fill>
    <fill>
      <patternFill patternType="solid">
        <fgColor theme="7" tint="0.79998168889431442"/>
        <bgColor rgb="FFFFFFFF"/>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7" fillId="0" borderId="0" applyFont="0" applyFill="0" applyBorder="0" applyAlignment="0" applyProtection="0"/>
  </cellStyleXfs>
  <cellXfs count="149">
    <xf numFmtId="0" fontId="0" fillId="0" borderId="0" xfId="0"/>
    <xf numFmtId="0" fontId="0" fillId="0" borderId="0" xfId="0" applyAlignment="1">
      <alignment vertical="top"/>
    </xf>
    <xf numFmtId="0" fontId="0" fillId="0" borderId="4" xfId="0" applyBorder="1" applyAlignment="1">
      <alignment vertical="top"/>
    </xf>
    <xf numFmtId="0" fontId="0" fillId="0" borderId="0" xfId="0" applyAlignment="1">
      <alignment vertical="center"/>
    </xf>
    <xf numFmtId="164" fontId="0" fillId="0" borderId="0" xfId="1" applyNumberFormat="1" applyFont="1" applyAlignment="1">
      <alignment vertical="top"/>
    </xf>
    <xf numFmtId="0" fontId="8" fillId="0" borderId="0" xfId="0" applyFont="1" applyAlignment="1">
      <alignment vertical="top"/>
    </xf>
    <xf numFmtId="0" fontId="0" fillId="0" borderId="0" xfId="0" applyAlignment="1">
      <alignment vertical="top" wrapText="1"/>
    </xf>
    <xf numFmtId="0" fontId="0" fillId="0" borderId="0" xfId="0" applyAlignment="1">
      <alignment wrapText="1"/>
    </xf>
    <xf numFmtId="0" fontId="0" fillId="2" borderId="5" xfId="0" applyFill="1" applyBorder="1" applyAlignment="1">
      <alignment horizontal="center" vertical="top" wrapText="1"/>
    </xf>
    <xf numFmtId="0" fontId="0" fillId="0" borderId="0" xfId="0" applyAlignment="1">
      <alignment horizontal="center" vertical="center" wrapText="1"/>
    </xf>
    <xf numFmtId="49" fontId="9" fillId="3" borderId="2" xfId="0" applyNumberFormat="1" applyFont="1" applyFill="1" applyBorder="1" applyAlignment="1">
      <alignment horizontal="left" vertical="top"/>
    </xf>
    <xf numFmtId="49" fontId="4" fillId="3" borderId="7" xfId="0" applyNumberFormat="1" applyFont="1" applyFill="1" applyBorder="1" applyAlignment="1">
      <alignment horizontal="left" vertical="top" wrapText="1"/>
    </xf>
    <xf numFmtId="4" fontId="4" fillId="3" borderId="7" xfId="0" applyNumberFormat="1" applyFont="1" applyFill="1" applyBorder="1" applyAlignment="1">
      <alignment horizontal="right" vertical="top"/>
    </xf>
    <xf numFmtId="0" fontId="0" fillId="0" borderId="7" xfId="0" applyBorder="1" applyAlignment="1">
      <alignment vertical="top" wrapText="1"/>
    </xf>
    <xf numFmtId="49" fontId="4" fillId="3" borderId="3" xfId="0" applyNumberFormat="1" applyFont="1" applyFill="1" applyBorder="1" applyAlignment="1">
      <alignment horizontal="left" vertical="top"/>
    </xf>
    <xf numFmtId="49" fontId="4" fillId="3" borderId="4" xfId="0" applyNumberFormat="1" applyFont="1" applyFill="1" applyBorder="1" applyAlignment="1">
      <alignment horizontal="left" vertical="top" wrapText="1"/>
    </xf>
    <xf numFmtId="4" fontId="4" fillId="3" borderId="4" xfId="0" applyNumberFormat="1" applyFont="1" applyFill="1" applyBorder="1" applyAlignment="1">
      <alignment horizontal="right" vertical="top"/>
    </xf>
    <xf numFmtId="0" fontId="0" fillId="0" borderId="4" xfId="0" applyBorder="1" applyAlignment="1">
      <alignment vertical="top" wrapText="1"/>
    </xf>
    <xf numFmtId="49" fontId="4" fillId="3" borderId="11" xfId="0" applyNumberFormat="1" applyFont="1" applyFill="1" applyBorder="1" applyAlignment="1">
      <alignment horizontal="left" vertical="top"/>
    </xf>
    <xf numFmtId="49" fontId="9" fillId="3" borderId="12" xfId="0" applyNumberFormat="1" applyFont="1" applyFill="1" applyBorder="1" applyAlignment="1">
      <alignment horizontal="right" vertical="top"/>
    </xf>
    <xf numFmtId="4" fontId="9" fillId="3" borderId="12" xfId="0" applyNumberFormat="1" applyFont="1" applyFill="1" applyBorder="1" applyAlignment="1">
      <alignment horizontal="right" vertical="top"/>
    </xf>
    <xf numFmtId="0" fontId="0" fillId="0" borderId="12" xfId="0" applyBorder="1" applyAlignment="1">
      <alignment vertical="top" wrapText="1"/>
    </xf>
    <xf numFmtId="0" fontId="0" fillId="0" borderId="23" xfId="0" applyBorder="1" applyAlignment="1">
      <alignment wrapText="1"/>
    </xf>
    <xf numFmtId="49" fontId="4" fillId="3" borderId="10" xfId="0" applyNumberFormat="1" applyFont="1" applyFill="1" applyBorder="1" applyAlignment="1">
      <alignment horizontal="left" vertical="top"/>
    </xf>
    <xf numFmtId="49" fontId="9" fillId="3" borderId="6" xfId="0" applyNumberFormat="1" applyFont="1" applyFill="1" applyBorder="1" applyAlignment="1">
      <alignment horizontal="right" vertical="top"/>
    </xf>
    <xf numFmtId="4" fontId="9" fillId="3" borderId="6" xfId="0" applyNumberFormat="1" applyFont="1" applyFill="1" applyBorder="1" applyAlignment="1">
      <alignment horizontal="right" vertical="top"/>
    </xf>
    <xf numFmtId="0" fontId="9" fillId="3" borderId="3" xfId="0" applyFont="1" applyFill="1" applyBorder="1" applyAlignment="1">
      <alignment horizontal="left" vertical="top"/>
    </xf>
    <xf numFmtId="0" fontId="0" fillId="0" borderId="11" xfId="0" applyBorder="1" applyAlignment="1">
      <alignment vertical="top"/>
    </xf>
    <xf numFmtId="49" fontId="4" fillId="3" borderId="22" xfId="0" applyNumberFormat="1" applyFont="1" applyFill="1" applyBorder="1" applyAlignment="1">
      <alignment horizontal="left" vertical="top"/>
    </xf>
    <xf numFmtId="43" fontId="9" fillId="3" borderId="20" xfId="1" applyFont="1" applyFill="1" applyBorder="1" applyAlignment="1">
      <alignment horizontal="right" vertical="top"/>
    </xf>
    <xf numFmtId="43" fontId="0" fillId="0" borderId="0" xfId="0" applyNumberFormat="1" applyAlignment="1">
      <alignment vertical="top" wrapText="1"/>
    </xf>
    <xf numFmtId="43" fontId="0" fillId="0" borderId="0" xfId="0" applyNumberFormat="1" applyAlignment="1">
      <alignment wrapText="1"/>
    </xf>
    <xf numFmtId="0" fontId="0" fillId="0" borderId="22" xfId="0" applyBorder="1" applyAlignment="1">
      <alignment vertical="top"/>
    </xf>
    <xf numFmtId="0" fontId="0" fillId="0" borderId="13" xfId="0" applyBorder="1" applyAlignment="1">
      <alignment vertical="top"/>
    </xf>
    <xf numFmtId="43" fontId="0" fillId="0" borderId="13" xfId="1" applyFont="1" applyBorder="1" applyAlignment="1">
      <alignment vertical="top"/>
    </xf>
    <xf numFmtId="0" fontId="0" fillId="0" borderId="13" xfId="0" applyBorder="1" applyAlignment="1">
      <alignment vertical="top" wrapText="1"/>
    </xf>
    <xf numFmtId="0" fontId="0" fillId="0" borderId="14" xfId="0" applyBorder="1" applyAlignment="1">
      <alignment wrapText="1"/>
    </xf>
    <xf numFmtId="0" fontId="0" fillId="0" borderId="18" xfId="0" applyBorder="1" applyAlignment="1">
      <alignment vertical="top"/>
    </xf>
    <xf numFmtId="49" fontId="4" fillId="3" borderId="20" xfId="0" applyNumberFormat="1" applyFont="1" applyFill="1" applyBorder="1" applyAlignment="1">
      <alignment horizontal="left" vertical="top" wrapText="1"/>
    </xf>
    <xf numFmtId="43" fontId="0" fillId="0" borderId="20" xfId="1" applyFont="1" applyBorder="1" applyAlignment="1">
      <alignment vertical="top"/>
    </xf>
    <xf numFmtId="0" fontId="0" fillId="0" borderId="20" xfId="0" applyBorder="1" applyAlignment="1">
      <alignment vertical="top" wrapText="1"/>
    </xf>
    <xf numFmtId="0" fontId="0" fillId="0" borderId="21" xfId="0" applyBorder="1" applyAlignment="1">
      <alignment vertical="top" wrapText="1"/>
    </xf>
    <xf numFmtId="0" fontId="0" fillId="0" borderId="17" xfId="0" applyBorder="1" applyAlignment="1">
      <alignment vertical="top"/>
    </xf>
    <xf numFmtId="0" fontId="0" fillId="0" borderId="27" xfId="0" applyBorder="1" applyAlignment="1">
      <alignment vertical="top"/>
    </xf>
    <xf numFmtId="43" fontId="0" fillId="0" borderId="27" xfId="1" applyFont="1" applyBorder="1" applyAlignment="1">
      <alignment horizontal="right" vertical="top"/>
    </xf>
    <xf numFmtId="43" fontId="10" fillId="4" borderId="20" xfId="1" applyFont="1" applyFill="1" applyBorder="1" applyAlignment="1">
      <alignment horizontal="left" vertical="top"/>
    </xf>
    <xf numFmtId="43" fontId="10" fillId="4" borderId="20" xfId="1" applyFont="1" applyFill="1" applyBorder="1" applyAlignment="1">
      <alignment horizontal="right" vertical="top"/>
    </xf>
    <xf numFmtId="43" fontId="0" fillId="0" borderId="0" xfId="0" applyNumberFormat="1" applyAlignment="1">
      <alignment vertical="top"/>
    </xf>
    <xf numFmtId="0" fontId="0" fillId="0" borderId="7" xfId="0" applyBorder="1" applyAlignment="1">
      <alignment vertical="top"/>
    </xf>
    <xf numFmtId="43" fontId="0" fillId="0" borderId="7" xfId="1" applyFont="1" applyBorder="1" applyAlignment="1">
      <alignment horizontal="right" vertical="top"/>
    </xf>
    <xf numFmtId="0" fontId="0" fillId="0" borderId="3" xfId="0" applyBorder="1" applyAlignment="1">
      <alignment vertical="top"/>
    </xf>
    <xf numFmtId="43" fontId="0" fillId="0" borderId="4" xfId="1" applyFont="1" applyBorder="1" applyAlignment="1">
      <alignment vertical="top"/>
    </xf>
    <xf numFmtId="43" fontId="9" fillId="3" borderId="12" xfId="1" applyFont="1" applyFill="1" applyBorder="1" applyAlignment="1">
      <alignment horizontal="right" vertical="top"/>
    </xf>
    <xf numFmtId="0" fontId="0" fillId="0" borderId="16" xfId="0" applyBorder="1" applyAlignment="1">
      <alignment vertical="top"/>
    </xf>
    <xf numFmtId="43" fontId="0" fillId="0" borderId="0" xfId="1" applyFont="1" applyAlignment="1">
      <alignment vertical="top"/>
    </xf>
    <xf numFmtId="43" fontId="0" fillId="0" borderId="7" xfId="1" applyFont="1" applyBorder="1" applyAlignment="1">
      <alignment vertical="top"/>
    </xf>
    <xf numFmtId="43" fontId="0" fillId="0" borderId="4" xfId="0" applyNumberFormat="1" applyBorder="1" applyAlignment="1">
      <alignment vertical="top"/>
    </xf>
    <xf numFmtId="0" fontId="4" fillId="0" borderId="35" xfId="0" applyFont="1" applyBorder="1" applyAlignment="1">
      <alignment vertical="top" wrapText="1"/>
    </xf>
    <xf numFmtId="0" fontId="3" fillId="0" borderId="37" xfId="0" applyFont="1" applyBorder="1" applyAlignment="1">
      <alignment vertical="top" wrapText="1"/>
    </xf>
    <xf numFmtId="0" fontId="4" fillId="0" borderId="33" xfId="0" applyFont="1" applyBorder="1" applyAlignment="1">
      <alignment vertical="top" wrapText="1"/>
    </xf>
    <xf numFmtId="0" fontId="0" fillId="0" borderId="0" xfId="0" applyAlignment="1">
      <alignment horizontal="center" vertical="center"/>
    </xf>
    <xf numFmtId="164" fontId="0" fillId="0" borderId="9" xfId="1" applyNumberFormat="1" applyFont="1" applyBorder="1"/>
    <xf numFmtId="0" fontId="3" fillId="0" borderId="35" xfId="0" applyFont="1" applyBorder="1" applyAlignment="1">
      <alignment vertical="top" wrapText="1"/>
    </xf>
    <xf numFmtId="0" fontId="13"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4" fillId="0" borderId="35" xfId="0" applyFont="1" applyBorder="1" applyAlignment="1">
      <alignment horizontal="left" vertical="top" wrapText="1"/>
    </xf>
    <xf numFmtId="0" fontId="5" fillId="0" borderId="22" xfId="0" applyFont="1" applyBorder="1" applyAlignment="1">
      <alignment horizontal="right" vertical="top" wrapText="1"/>
    </xf>
    <xf numFmtId="0" fontId="3" fillId="0" borderId="15" xfId="0" applyFont="1" applyBorder="1" applyAlignment="1">
      <alignment vertical="top" wrapText="1"/>
    </xf>
    <xf numFmtId="3" fontId="2" fillId="0" borderId="29" xfId="0" applyNumberFormat="1" applyFont="1" applyBorder="1" applyAlignment="1">
      <alignment horizontal="center" vertical="top" wrapText="1"/>
    </xf>
    <xf numFmtId="164" fontId="4" fillId="5" borderId="34" xfId="1" applyNumberFormat="1" applyFont="1" applyFill="1" applyBorder="1" applyAlignment="1">
      <alignment vertical="top" wrapText="1"/>
    </xf>
    <xf numFmtId="0" fontId="2" fillId="0" borderId="19" xfId="0" applyFont="1" applyBorder="1" applyAlignment="1">
      <alignment horizontal="center" vertical="center" wrapText="1"/>
    </xf>
    <xf numFmtId="43" fontId="6" fillId="0" borderId="24" xfId="1" applyFont="1" applyBorder="1" applyAlignment="1">
      <alignment vertical="top"/>
    </xf>
    <xf numFmtId="3" fontId="5" fillId="0" borderId="29" xfId="0" applyNumberFormat="1" applyFont="1" applyBorder="1" applyAlignment="1">
      <alignment vertical="top" wrapText="1"/>
    </xf>
    <xf numFmtId="164" fontId="2" fillId="5" borderId="15" xfId="1" applyNumberFormat="1" applyFont="1" applyFill="1" applyBorder="1" applyAlignment="1">
      <alignment horizontal="center" vertical="top" wrapText="1"/>
    </xf>
    <xf numFmtId="43" fontId="6" fillId="5" borderId="35" xfId="1" applyFont="1" applyFill="1" applyBorder="1" applyAlignment="1">
      <alignment vertical="top"/>
    </xf>
    <xf numFmtId="3" fontId="2" fillId="5" borderId="15" xfId="0" applyNumberFormat="1" applyFont="1" applyFill="1" applyBorder="1" applyAlignment="1">
      <alignment horizontal="center" vertical="top" wrapText="1"/>
    </xf>
    <xf numFmtId="3" fontId="5" fillId="5" borderId="15" xfId="0" applyNumberFormat="1" applyFont="1" applyFill="1" applyBorder="1" applyAlignment="1">
      <alignment vertical="top" wrapText="1"/>
    </xf>
    <xf numFmtId="164" fontId="2" fillId="0" borderId="28" xfId="1" applyNumberFormat="1" applyFont="1" applyBorder="1" applyAlignment="1">
      <alignment vertical="top" wrapText="1"/>
    </xf>
    <xf numFmtId="164" fontId="2" fillId="0" borderId="15" xfId="1" applyNumberFormat="1" applyFont="1" applyBorder="1" applyAlignment="1">
      <alignment horizontal="center" vertical="top" wrapText="1"/>
    </xf>
    <xf numFmtId="0" fontId="4" fillId="0" borderId="37" xfId="0" applyFont="1" applyBorder="1" applyAlignment="1">
      <alignment horizontal="left" vertical="top" wrapText="1"/>
    </xf>
    <xf numFmtId="0" fontId="3" fillId="0" borderId="4" xfId="0" applyFont="1" applyBorder="1" applyAlignment="1">
      <alignment horizontal="left" vertical="top" wrapText="1"/>
    </xf>
    <xf numFmtId="0" fontId="1" fillId="0" borderId="38" xfId="0" applyFont="1" applyBorder="1" applyAlignment="1">
      <alignment vertical="top" wrapText="1"/>
    </xf>
    <xf numFmtId="0" fontId="1" fillId="0" borderId="35" xfId="0" applyFont="1" applyBorder="1" applyAlignment="1">
      <alignment vertical="top" wrapText="1"/>
    </xf>
    <xf numFmtId="0" fontId="15" fillId="0" borderId="35" xfId="0" applyFont="1" applyBorder="1" applyAlignment="1">
      <alignment vertical="top" wrapText="1"/>
    </xf>
    <xf numFmtId="164" fontId="2" fillId="5" borderId="31" xfId="1" applyNumberFormat="1" applyFont="1" applyFill="1" applyBorder="1" applyAlignment="1">
      <alignment horizontal="center" vertical="top" wrapText="1"/>
    </xf>
    <xf numFmtId="164" fontId="2" fillId="5" borderId="36" xfId="1" applyNumberFormat="1" applyFont="1" applyFill="1" applyBorder="1" applyAlignment="1">
      <alignment horizontal="center" vertical="top" wrapText="1"/>
    </xf>
    <xf numFmtId="164" fontId="2" fillId="0" borderId="28" xfId="1" applyNumberFormat="1" applyFont="1" applyBorder="1" applyAlignment="1">
      <alignment horizontal="center" vertical="top" wrapText="1"/>
    </xf>
    <xf numFmtId="164" fontId="2" fillId="0" borderId="0" xfId="1" applyNumberFormat="1" applyFont="1" applyAlignment="1">
      <alignment horizontal="center" vertical="top" wrapText="1"/>
    </xf>
    <xf numFmtId="164" fontId="2" fillId="0" borderId="27" xfId="1" applyNumberFormat="1" applyFont="1" applyBorder="1" applyAlignment="1">
      <alignment horizontal="center" vertical="top" wrapText="1"/>
    </xf>
    <xf numFmtId="164" fontId="2" fillId="0" borderId="1" xfId="1" applyNumberFormat="1" applyFont="1" applyBorder="1" applyAlignment="1">
      <alignment horizontal="center" vertical="top" wrapText="1"/>
    </xf>
    <xf numFmtId="164" fontId="2" fillId="0" borderId="24" xfId="1" applyNumberFormat="1" applyFont="1" applyBorder="1" applyAlignment="1">
      <alignment horizontal="center" vertical="top" wrapText="1"/>
    </xf>
    <xf numFmtId="3" fontId="2" fillId="0" borderId="25" xfId="0" applyNumberFormat="1" applyFont="1" applyBorder="1" applyAlignment="1">
      <alignment horizontal="center" vertical="top" wrapText="1"/>
    </xf>
    <xf numFmtId="3" fontId="2" fillId="0" borderId="16" xfId="0" applyNumberFormat="1" applyFont="1" applyBorder="1" applyAlignment="1">
      <alignment horizontal="center" vertical="top" wrapText="1"/>
    </xf>
    <xf numFmtId="3" fontId="2" fillId="0" borderId="26" xfId="0" applyNumberFormat="1" applyFont="1" applyBorder="1" applyAlignment="1">
      <alignment horizontal="center" vertical="top" wrapText="1"/>
    </xf>
    <xf numFmtId="3" fontId="2" fillId="5" borderId="38" xfId="0" applyNumberFormat="1" applyFont="1" applyFill="1" applyBorder="1" applyAlignment="1">
      <alignment horizontal="center" vertical="top" wrapText="1"/>
    </xf>
    <xf numFmtId="3" fontId="2" fillId="5" borderId="31" xfId="0" applyNumberFormat="1" applyFont="1" applyFill="1" applyBorder="1" applyAlignment="1">
      <alignment horizontal="center" vertical="top" wrapText="1"/>
    </xf>
    <xf numFmtId="3" fontId="2" fillId="5" borderId="37" xfId="0" applyNumberFormat="1" applyFont="1" applyFill="1" applyBorder="1" applyAlignment="1">
      <alignment horizontal="center" vertical="top" wrapText="1"/>
    </xf>
    <xf numFmtId="164" fontId="2" fillId="5" borderId="34" xfId="1" applyNumberFormat="1" applyFont="1" applyFill="1" applyBorder="1" applyAlignment="1">
      <alignment horizontal="center" vertical="top" wrapText="1"/>
    </xf>
    <xf numFmtId="164" fontId="2" fillId="5" borderId="31" xfId="1" applyNumberFormat="1" applyFont="1" applyFill="1" applyBorder="1" applyAlignment="1">
      <alignment horizontal="center" vertical="top" wrapText="1"/>
    </xf>
    <xf numFmtId="164" fontId="2" fillId="5" borderId="36" xfId="1" applyNumberFormat="1" applyFont="1" applyFill="1" applyBorder="1" applyAlignment="1">
      <alignment horizontal="center" vertical="top" wrapText="1"/>
    </xf>
    <xf numFmtId="164" fontId="2" fillId="5" borderId="32" xfId="1" applyNumberFormat="1" applyFont="1" applyFill="1" applyBorder="1" applyAlignment="1">
      <alignment horizontal="center" vertical="top" wrapText="1"/>
    </xf>
    <xf numFmtId="164" fontId="2" fillId="5" borderId="35" xfId="1" applyNumberFormat="1" applyFont="1" applyFill="1" applyBorder="1" applyAlignment="1">
      <alignment horizontal="center" vertical="top" wrapText="1"/>
    </xf>
    <xf numFmtId="43" fontId="0" fillId="0" borderId="7" xfId="1" applyFont="1" applyBorder="1" applyAlignment="1">
      <alignment horizontal="left" vertical="top" wrapText="1"/>
    </xf>
    <xf numFmtId="43" fontId="0" fillId="0" borderId="4" xfId="1" applyFont="1" applyBorder="1" applyAlignment="1">
      <alignment horizontal="left" vertical="top" wrapText="1"/>
    </xf>
    <xf numFmtId="43" fontId="0" fillId="0" borderId="12" xfId="1" applyFont="1" applyBorder="1" applyAlignment="1">
      <alignment horizontal="left" vertical="top" wrapText="1"/>
    </xf>
    <xf numFmtId="43" fontId="0" fillId="0" borderId="8" xfId="1" applyFont="1" applyBorder="1" applyAlignment="1">
      <alignment horizontal="left" vertical="center" wrapText="1"/>
    </xf>
    <xf numFmtId="43" fontId="0" fillId="0" borderId="9" xfId="1" applyFont="1" applyBorder="1" applyAlignment="1">
      <alignment horizontal="left" vertical="center" wrapText="1"/>
    </xf>
    <xf numFmtId="43" fontId="0" fillId="0" borderId="23" xfId="1"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9" fillId="3" borderId="29" xfId="0" applyNumberFormat="1" applyFont="1" applyFill="1" applyBorder="1" applyAlignment="1">
      <alignment horizontal="left"/>
    </xf>
    <xf numFmtId="49" fontId="9" fillId="3" borderId="30" xfId="0" applyNumberFormat="1" applyFont="1" applyFill="1" applyBorder="1" applyAlignment="1">
      <alignment horizontal="left"/>
    </xf>
    <xf numFmtId="0" fontId="0" fillId="0" borderId="7" xfId="0" applyBorder="1" applyAlignment="1">
      <alignment vertical="top" wrapText="1"/>
    </xf>
    <xf numFmtId="0" fontId="0" fillId="0" borderId="4" xfId="0" applyBorder="1" applyAlignment="1">
      <alignment vertical="top" wrapText="1"/>
    </xf>
    <xf numFmtId="0" fontId="0" fillId="0" borderId="12" xfId="0" applyBorder="1" applyAlignment="1">
      <alignment vertical="top" wrapText="1"/>
    </xf>
    <xf numFmtId="0" fontId="0" fillId="0" borderId="23" xfId="0" applyBorder="1" applyAlignment="1">
      <alignment horizontal="left" vertical="center" wrapText="1"/>
    </xf>
    <xf numFmtId="0" fontId="14" fillId="0" borderId="0" xfId="0" applyFont="1" applyAlignment="1">
      <alignment vertical="center" wrapText="1"/>
    </xf>
    <xf numFmtId="0" fontId="13" fillId="0" borderId="0" xfId="0" applyFont="1" applyAlignment="1">
      <alignment vertical="center" wrapText="1"/>
    </xf>
    <xf numFmtId="0" fontId="1" fillId="0" borderId="0" xfId="0" applyFont="1" applyAlignment="1">
      <alignment vertical="top"/>
    </xf>
    <xf numFmtId="0" fontId="16" fillId="0" borderId="15" xfId="0" applyFont="1" applyBorder="1" applyAlignment="1">
      <alignment horizontal="center" vertical="top"/>
    </xf>
    <xf numFmtId="164" fontId="16" fillId="0" borderId="39" xfId="1" applyNumberFormat="1" applyFont="1" applyBorder="1" applyAlignment="1">
      <alignment horizontal="center" vertical="top"/>
    </xf>
    <xf numFmtId="164" fontId="16" fillId="0" borderId="40" xfId="1" applyNumberFormat="1" applyFont="1" applyBorder="1" applyAlignment="1">
      <alignment horizontal="center" vertical="top"/>
    </xf>
    <xf numFmtId="0" fontId="11" fillId="0" borderId="0" xfId="0" applyFont="1" applyAlignment="1">
      <alignment vertical="top"/>
    </xf>
    <xf numFmtId="0" fontId="2" fillId="0" borderId="15" xfId="0" applyFont="1" applyBorder="1" applyAlignment="1">
      <alignment horizontal="center" vertical="top" wrapText="1"/>
    </xf>
    <xf numFmtId="164" fontId="2" fillId="0" borderId="36" xfId="1" applyNumberFormat="1" applyFont="1" applyBorder="1" applyAlignment="1">
      <alignment horizontal="center" vertical="top" wrapText="1"/>
    </xf>
    <xf numFmtId="0" fontId="3" fillId="0" borderId="41" xfId="0" applyFont="1" applyBorder="1" applyAlignment="1">
      <alignment horizontal="left" vertical="top" wrapText="1"/>
    </xf>
    <xf numFmtId="0" fontId="4" fillId="0" borderId="38" xfId="0" applyFont="1" applyBorder="1" applyAlignment="1">
      <alignment horizontal="center" vertical="top" wrapText="1"/>
    </xf>
    <xf numFmtId="0" fontId="4" fillId="0" borderId="31" xfId="0" applyFont="1" applyBorder="1" applyAlignment="1">
      <alignment horizontal="center" vertical="top" wrapText="1"/>
    </xf>
    <xf numFmtId="0" fontId="1" fillId="0" borderId="34" xfId="0" applyFont="1" applyBorder="1" applyAlignment="1">
      <alignment horizontal="left" vertical="top" wrapText="1"/>
    </xf>
    <xf numFmtId="164" fontId="2" fillId="0" borderId="16" xfId="1" applyNumberFormat="1" applyFont="1" applyBorder="1" applyAlignment="1">
      <alignment horizontal="center" vertical="top" wrapText="1"/>
    </xf>
    <xf numFmtId="0" fontId="1" fillId="0" borderId="31" xfId="0" applyFont="1" applyBorder="1" applyAlignment="1">
      <alignment horizontal="left" vertical="top" wrapText="1"/>
    </xf>
    <xf numFmtId="0" fontId="5" fillId="6" borderId="15" xfId="0" applyFont="1" applyFill="1" applyBorder="1" applyAlignment="1">
      <alignment horizontal="right" vertical="center" wrapText="1"/>
    </xf>
    <xf numFmtId="164" fontId="2" fillId="6" borderId="18" xfId="1" applyNumberFormat="1" applyFont="1" applyFill="1" applyBorder="1" applyAlignment="1">
      <alignment vertical="center" wrapText="1"/>
    </xf>
    <xf numFmtId="0" fontId="16" fillId="0" borderId="29" xfId="0" applyFont="1" applyBorder="1" applyAlignment="1">
      <alignment horizontal="center" vertical="top"/>
    </xf>
    <xf numFmtId="0" fontId="16" fillId="0" borderId="39" xfId="0" applyFont="1" applyBorder="1" applyAlignment="1">
      <alignment horizontal="center" vertical="top"/>
    </xf>
    <xf numFmtId="0" fontId="16" fillId="0" borderId="40" xfId="0" applyFont="1" applyBorder="1" applyAlignment="1">
      <alignment horizontal="center" vertical="top"/>
    </xf>
    <xf numFmtId="0" fontId="2"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34" xfId="0" applyFont="1" applyBorder="1" applyAlignment="1">
      <alignment vertical="top" wrapText="1"/>
    </xf>
    <xf numFmtId="3" fontId="2" fillId="0" borderId="38" xfId="0" applyNumberFormat="1" applyFont="1" applyBorder="1" applyAlignment="1">
      <alignment horizontal="center" vertical="top" wrapText="1"/>
    </xf>
    <xf numFmtId="3" fontId="2" fillId="5" borderId="38" xfId="0" applyNumberFormat="1" applyFont="1" applyFill="1" applyBorder="1" applyAlignment="1">
      <alignment vertical="top" wrapText="1"/>
    </xf>
    <xf numFmtId="3" fontId="2" fillId="0" borderId="31" xfId="0" applyNumberFormat="1" applyFont="1" applyBorder="1" applyAlignment="1">
      <alignment horizontal="center" vertical="top" wrapText="1"/>
    </xf>
    <xf numFmtId="3" fontId="2" fillId="5" borderId="31" xfId="0" applyNumberFormat="1" applyFont="1" applyFill="1" applyBorder="1" applyAlignment="1">
      <alignment vertical="top" wrapText="1"/>
    </xf>
    <xf numFmtId="0" fontId="6" fillId="0" borderId="29" xfId="0" applyFont="1" applyBorder="1" applyAlignment="1">
      <alignment horizontal="center" vertical="top" wrapText="1"/>
    </xf>
    <xf numFmtId="0" fontId="6" fillId="0" borderId="39" xfId="0" applyFont="1" applyBorder="1" applyAlignment="1">
      <alignment horizontal="center" vertical="top" wrapText="1"/>
    </xf>
    <xf numFmtId="0" fontId="6" fillId="0" borderId="40" xfId="0"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D7CB0-6011-44F0-BDBE-95B134B9ABE4}">
  <dimension ref="A1:C52"/>
  <sheetViews>
    <sheetView tabSelected="1" workbookViewId="0">
      <selection activeCell="F44" sqref="F44"/>
    </sheetView>
  </sheetViews>
  <sheetFormatPr defaultColWidth="8.54296875" defaultRowHeight="14.5" x14ac:dyDescent="0.35"/>
  <cols>
    <col min="1" max="1" width="112.36328125" style="1" customWidth="1"/>
    <col min="2" max="2" width="10.6328125" style="4" customWidth="1"/>
    <col min="3" max="3" width="13.54296875" style="4" customWidth="1"/>
    <col min="4" max="16384" width="8.54296875" style="1"/>
  </cols>
  <sheetData>
    <row r="1" spans="1:3" ht="15" thickBot="1" x14ac:dyDescent="0.4">
      <c r="A1" s="119"/>
    </row>
    <row r="2" spans="1:3" s="123" customFormat="1" ht="15" thickBot="1" x14ac:dyDescent="0.4">
      <c r="A2" s="120" t="s">
        <v>61</v>
      </c>
      <c r="B2" s="121" t="s">
        <v>62</v>
      </c>
      <c r="C2" s="122"/>
    </row>
    <row r="3" spans="1:3" ht="29.5" thickBot="1" x14ac:dyDescent="0.4">
      <c r="A3" s="124" t="s">
        <v>63</v>
      </c>
      <c r="B3" s="125" t="s">
        <v>97</v>
      </c>
      <c r="C3" s="86" t="s">
        <v>53</v>
      </c>
    </row>
    <row r="4" spans="1:3" ht="58" x14ac:dyDescent="0.35">
      <c r="A4" s="126" t="s">
        <v>64</v>
      </c>
      <c r="B4" s="87">
        <v>589732</v>
      </c>
      <c r="C4" s="98">
        <v>611902</v>
      </c>
    </row>
    <row r="5" spans="1:3" ht="43.5" x14ac:dyDescent="0.35">
      <c r="A5" s="81" t="s">
        <v>65</v>
      </c>
      <c r="B5" s="88"/>
      <c r="C5" s="99"/>
    </row>
    <row r="6" spans="1:3" ht="29" x14ac:dyDescent="0.35">
      <c r="A6" s="81" t="s">
        <v>66</v>
      </c>
      <c r="B6" s="88"/>
      <c r="C6" s="99"/>
    </row>
    <row r="7" spans="1:3" ht="29" x14ac:dyDescent="0.35">
      <c r="A7" s="81" t="s">
        <v>67</v>
      </c>
      <c r="B7" s="88"/>
      <c r="C7" s="99"/>
    </row>
    <row r="8" spans="1:3" ht="29" x14ac:dyDescent="0.35">
      <c r="A8" s="81" t="s">
        <v>68</v>
      </c>
      <c r="B8" s="88"/>
      <c r="C8" s="99"/>
    </row>
    <row r="9" spans="1:3" ht="58" x14ac:dyDescent="0.35">
      <c r="A9" s="81" t="s">
        <v>69</v>
      </c>
      <c r="B9" s="88"/>
      <c r="C9" s="99"/>
    </row>
    <row r="10" spans="1:3" ht="72.5" x14ac:dyDescent="0.35">
      <c r="A10" s="81" t="s">
        <v>70</v>
      </c>
      <c r="B10" s="88"/>
      <c r="C10" s="99"/>
    </row>
    <row r="11" spans="1:3" ht="29" x14ac:dyDescent="0.35">
      <c r="A11" s="81" t="s">
        <v>54</v>
      </c>
      <c r="B11" s="88"/>
      <c r="C11" s="99"/>
    </row>
    <row r="12" spans="1:3" ht="58.5" thickBot="1" x14ac:dyDescent="0.4">
      <c r="A12" s="81" t="s">
        <v>71</v>
      </c>
      <c r="B12" s="89"/>
      <c r="C12" s="100"/>
    </row>
    <row r="13" spans="1:3" ht="131" thickBot="1" x14ac:dyDescent="0.4">
      <c r="A13" s="81" t="s">
        <v>72</v>
      </c>
      <c r="B13" s="78">
        <v>857000</v>
      </c>
      <c r="C13" s="70">
        <v>792426</v>
      </c>
    </row>
    <row r="14" spans="1:3" ht="15" thickBot="1" x14ac:dyDescent="0.4">
      <c r="A14" s="120" t="s">
        <v>24</v>
      </c>
      <c r="B14" s="78"/>
      <c r="C14" s="70"/>
    </row>
    <row r="15" spans="1:3" ht="232" x14ac:dyDescent="0.35">
      <c r="A15" s="80" t="s">
        <v>73</v>
      </c>
      <c r="B15" s="90">
        <v>24693</v>
      </c>
      <c r="C15" s="101">
        <v>24693</v>
      </c>
    </row>
    <row r="16" spans="1:3" ht="29" x14ac:dyDescent="0.35">
      <c r="A16" s="66" t="s">
        <v>56</v>
      </c>
      <c r="B16" s="91"/>
      <c r="C16" s="102"/>
    </row>
    <row r="17" spans="1:3" ht="29" x14ac:dyDescent="0.35">
      <c r="A17" s="66" t="s">
        <v>57</v>
      </c>
      <c r="B17" s="91"/>
      <c r="C17" s="102"/>
    </row>
    <row r="18" spans="1:3" ht="130.5" x14ac:dyDescent="0.35">
      <c r="A18" s="66" t="s">
        <v>98</v>
      </c>
      <c r="B18" s="91"/>
      <c r="C18" s="102"/>
    </row>
    <row r="19" spans="1:3" x14ac:dyDescent="0.35">
      <c r="A19" s="127" t="s">
        <v>74</v>
      </c>
      <c r="B19" s="91"/>
      <c r="C19" s="102"/>
    </row>
    <row r="20" spans="1:3" ht="15" thickBot="1" x14ac:dyDescent="0.4">
      <c r="A20" s="128"/>
      <c r="B20" s="91"/>
      <c r="C20" s="102"/>
    </row>
    <row r="21" spans="1:3" ht="20.5" customHeight="1" thickBot="1" x14ac:dyDescent="0.4">
      <c r="A21" s="120" t="s">
        <v>29</v>
      </c>
      <c r="B21" s="79"/>
      <c r="C21" s="85"/>
    </row>
    <row r="22" spans="1:3" x14ac:dyDescent="0.35">
      <c r="A22" s="129" t="s">
        <v>75</v>
      </c>
      <c r="B22" s="130">
        <v>73000</v>
      </c>
      <c r="C22" s="98">
        <v>147850</v>
      </c>
    </row>
    <row r="23" spans="1:3" ht="15" thickBot="1" x14ac:dyDescent="0.4">
      <c r="A23" s="131"/>
      <c r="B23" s="130"/>
      <c r="C23" s="99"/>
    </row>
    <row r="24" spans="1:3" s="3" customFormat="1" ht="16" thickBot="1" x14ac:dyDescent="0.4">
      <c r="A24" s="132" t="s">
        <v>1</v>
      </c>
      <c r="B24" s="133">
        <v>1544425</v>
      </c>
      <c r="C24" s="133">
        <v>1576871</v>
      </c>
    </row>
    <row r="26" spans="1:3" ht="15" thickBot="1" x14ac:dyDescent="0.4"/>
    <row r="27" spans="1:3" ht="15" thickBot="1" x14ac:dyDescent="0.4">
      <c r="A27" s="134" t="s">
        <v>76</v>
      </c>
      <c r="B27" s="135"/>
      <c r="C27" s="136"/>
    </row>
    <row r="28" spans="1:3" s="60" customFormat="1" ht="29.5" thickBot="1" x14ac:dyDescent="0.4">
      <c r="A28" s="137" t="s">
        <v>77</v>
      </c>
      <c r="B28" s="71" t="s">
        <v>0</v>
      </c>
      <c r="C28" s="74" t="s">
        <v>53</v>
      </c>
    </row>
    <row r="29" spans="1:3" s="60" customFormat="1" ht="15" thickBot="1" x14ac:dyDescent="0.4">
      <c r="A29" s="138" t="s">
        <v>60</v>
      </c>
      <c r="B29" s="139"/>
      <c r="C29" s="140"/>
    </row>
    <row r="30" spans="1:3" ht="58" x14ac:dyDescent="0.35">
      <c r="A30" s="58" t="s">
        <v>78</v>
      </c>
      <c r="B30" s="93">
        <v>921900</v>
      </c>
      <c r="C30" s="96">
        <v>716830</v>
      </c>
    </row>
    <row r="31" spans="1:3" ht="101.5" x14ac:dyDescent="0.35">
      <c r="A31" s="57" t="s">
        <v>79</v>
      </c>
      <c r="B31" s="93"/>
      <c r="C31" s="96"/>
    </row>
    <row r="32" spans="1:3" ht="116" x14ac:dyDescent="0.35">
      <c r="A32" s="57" t="s">
        <v>80</v>
      </c>
      <c r="B32" s="93"/>
      <c r="C32" s="96"/>
    </row>
    <row r="33" spans="1:3" ht="72.5" x14ac:dyDescent="0.35">
      <c r="A33" s="57" t="s">
        <v>81</v>
      </c>
      <c r="B33" s="93"/>
      <c r="C33" s="96"/>
    </row>
    <row r="34" spans="1:3" ht="203" x14ac:dyDescent="0.35">
      <c r="A34" s="57" t="s">
        <v>82</v>
      </c>
      <c r="B34" s="93"/>
      <c r="C34" s="96"/>
    </row>
    <row r="35" spans="1:3" ht="58.5" thickBot="1" x14ac:dyDescent="0.4">
      <c r="A35" s="59" t="s">
        <v>83</v>
      </c>
      <c r="B35" s="94"/>
      <c r="C35" s="97"/>
    </row>
    <row r="36" spans="1:3" ht="15" thickBot="1" x14ac:dyDescent="0.4">
      <c r="A36" s="138" t="s">
        <v>84</v>
      </c>
      <c r="B36" s="139"/>
      <c r="C36" s="140"/>
    </row>
    <row r="37" spans="1:3" x14ac:dyDescent="0.35">
      <c r="A37" s="141" t="s">
        <v>85</v>
      </c>
      <c r="B37" s="72"/>
      <c r="C37" s="75">
        <v>49256.58</v>
      </c>
    </row>
    <row r="38" spans="1:3" ht="72.5" x14ac:dyDescent="0.35">
      <c r="A38" s="57" t="s">
        <v>86</v>
      </c>
      <c r="B38" s="92">
        <v>578500</v>
      </c>
      <c r="C38" s="95">
        <v>305546</v>
      </c>
    </row>
    <row r="39" spans="1:3" ht="29" x14ac:dyDescent="0.35">
      <c r="A39" s="57" t="s">
        <v>87</v>
      </c>
      <c r="B39" s="93"/>
      <c r="C39" s="96"/>
    </row>
    <row r="40" spans="1:3" ht="29" x14ac:dyDescent="0.35">
      <c r="A40" s="62" t="s">
        <v>88</v>
      </c>
      <c r="B40" s="93"/>
      <c r="C40" s="96"/>
    </row>
    <row r="41" spans="1:3" ht="101.5" x14ac:dyDescent="0.35">
      <c r="A41" s="62" t="s">
        <v>89</v>
      </c>
      <c r="B41" s="93"/>
      <c r="C41" s="96"/>
    </row>
    <row r="42" spans="1:3" ht="43.5" x14ac:dyDescent="0.35">
      <c r="A42" s="62" t="s">
        <v>90</v>
      </c>
      <c r="B42" s="93"/>
      <c r="C42" s="96"/>
    </row>
    <row r="43" spans="1:3" ht="43.5" x14ac:dyDescent="0.35">
      <c r="A43" s="62" t="s">
        <v>91</v>
      </c>
      <c r="B43" s="93"/>
      <c r="C43" s="96"/>
    </row>
    <row r="44" spans="1:3" ht="72.5" x14ac:dyDescent="0.35">
      <c r="A44" s="84" t="s">
        <v>92</v>
      </c>
      <c r="B44" s="93"/>
      <c r="C44" s="96"/>
    </row>
    <row r="45" spans="1:3" ht="101.5" x14ac:dyDescent="0.35">
      <c r="A45" s="62" t="s">
        <v>93</v>
      </c>
      <c r="B45" s="93"/>
      <c r="C45" s="96"/>
    </row>
    <row r="46" spans="1:3" ht="29.5" thickBot="1" x14ac:dyDescent="0.4">
      <c r="A46" s="83" t="s">
        <v>55</v>
      </c>
      <c r="B46" s="94"/>
      <c r="C46" s="97"/>
    </row>
    <row r="47" spans="1:3" ht="15" thickBot="1" x14ac:dyDescent="0.4">
      <c r="A47" s="138" t="s">
        <v>94</v>
      </c>
      <c r="B47" s="139"/>
      <c r="C47" s="140"/>
    </row>
    <row r="48" spans="1:3" ht="29" x14ac:dyDescent="0.35">
      <c r="A48" s="83" t="s">
        <v>58</v>
      </c>
      <c r="B48" s="142">
        <v>1173300</v>
      </c>
      <c r="C48" s="143">
        <v>285109</v>
      </c>
    </row>
    <row r="49" spans="1:3" ht="44" thickBot="1" x14ac:dyDescent="0.4">
      <c r="A49" s="82" t="s">
        <v>95</v>
      </c>
      <c r="B49" s="144"/>
      <c r="C49" s="145"/>
    </row>
    <row r="50" spans="1:3" ht="15" thickBot="1" x14ac:dyDescent="0.4">
      <c r="A50" s="146" t="s">
        <v>96</v>
      </c>
      <c r="B50" s="147"/>
      <c r="C50" s="148"/>
    </row>
    <row r="51" spans="1:3" ht="58.5" thickBot="1" x14ac:dyDescent="0.4">
      <c r="A51" s="68" t="s">
        <v>59</v>
      </c>
      <c r="B51" s="69">
        <v>215475</v>
      </c>
      <c r="C51" s="76">
        <v>176282.69</v>
      </c>
    </row>
    <row r="52" spans="1:3" ht="16" thickBot="1" x14ac:dyDescent="0.4">
      <c r="A52" s="67" t="s">
        <v>1</v>
      </c>
      <c r="B52" s="73">
        <v>2889175</v>
      </c>
      <c r="C52" s="77">
        <v>1533024.27</v>
      </c>
    </row>
  </sheetData>
  <mergeCells count="19">
    <mergeCell ref="A36:C36"/>
    <mergeCell ref="B38:B46"/>
    <mergeCell ref="C38:C46"/>
    <mergeCell ref="A47:C47"/>
    <mergeCell ref="B48:B49"/>
    <mergeCell ref="A50:C50"/>
    <mergeCell ref="A22:A23"/>
    <mergeCell ref="B22:B23"/>
    <mergeCell ref="C22:C23"/>
    <mergeCell ref="A27:C27"/>
    <mergeCell ref="A29:C29"/>
    <mergeCell ref="B30:B35"/>
    <mergeCell ref="C30:C35"/>
    <mergeCell ref="B2:C2"/>
    <mergeCell ref="B4:B12"/>
    <mergeCell ref="C4:C12"/>
    <mergeCell ref="B15:B20"/>
    <mergeCell ref="C15:C20"/>
    <mergeCell ref="A19:A2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F761-447D-465F-8AB0-2DA685660128}">
  <dimension ref="A1:E29"/>
  <sheetViews>
    <sheetView topLeftCell="A5" workbookViewId="0">
      <selection activeCell="C3" sqref="C3"/>
    </sheetView>
  </sheetViews>
  <sheetFormatPr defaultColWidth="8.54296875" defaultRowHeight="14.5" x14ac:dyDescent="0.35"/>
  <cols>
    <col min="1" max="1" width="15.453125" style="1" customWidth="1"/>
    <col min="2" max="2" width="32.54296875" style="1" customWidth="1"/>
    <col min="3" max="3" width="19.453125" style="1" customWidth="1"/>
    <col min="4" max="4" width="57.54296875" style="6" customWidth="1"/>
    <col min="5" max="5" width="96.453125" style="7" customWidth="1"/>
    <col min="6" max="6" width="16.1796875" customWidth="1"/>
    <col min="7" max="7" width="12.453125" bestFit="1" customWidth="1"/>
  </cols>
  <sheetData>
    <row r="1" spans="1:5" ht="18.5" x14ac:dyDescent="0.35">
      <c r="A1" s="5" t="s">
        <v>2</v>
      </c>
    </row>
    <row r="2" spans="1:5" s="9" customFormat="1" ht="29.5" thickBot="1" x14ac:dyDescent="0.4">
      <c r="A2" s="8" t="s">
        <v>3</v>
      </c>
      <c r="B2" s="8" t="s">
        <v>4</v>
      </c>
      <c r="C2" s="8" t="s">
        <v>5</v>
      </c>
      <c r="D2" s="8" t="s">
        <v>6</v>
      </c>
      <c r="E2" s="8" t="s">
        <v>7</v>
      </c>
    </row>
    <row r="3" spans="1:5" ht="25.5" customHeight="1" x14ac:dyDescent="0.35">
      <c r="A3" s="10" t="s">
        <v>8</v>
      </c>
      <c r="B3" s="11" t="s">
        <v>9</v>
      </c>
      <c r="C3" s="12">
        <f>351800-9000</f>
        <v>342800</v>
      </c>
      <c r="D3" s="13" t="s">
        <v>10</v>
      </c>
      <c r="E3" s="109" t="s">
        <v>11</v>
      </c>
    </row>
    <row r="4" spans="1:5" ht="43.5" x14ac:dyDescent="0.35">
      <c r="A4" s="14"/>
      <c r="B4" s="15" t="s">
        <v>12</v>
      </c>
      <c r="C4" s="16">
        <v>78532</v>
      </c>
      <c r="D4" s="17" t="s">
        <v>13</v>
      </c>
      <c r="E4" s="110"/>
    </row>
    <row r="5" spans="1:5" ht="15" thickBot="1" x14ac:dyDescent="0.4">
      <c r="A5" s="18"/>
      <c r="B5" s="19" t="s">
        <v>14</v>
      </c>
      <c r="C5" s="20">
        <f>SUM(C3:C4)</f>
        <v>421332</v>
      </c>
      <c r="D5" s="21"/>
      <c r="E5" s="22"/>
    </row>
    <row r="6" spans="1:5" ht="15" thickBot="1" x14ac:dyDescent="0.4">
      <c r="A6" s="23"/>
      <c r="B6" s="24"/>
      <c r="C6" s="25"/>
    </row>
    <row r="7" spans="1:5" x14ac:dyDescent="0.35">
      <c r="A7" s="10" t="s">
        <v>15</v>
      </c>
      <c r="B7" s="11" t="s">
        <v>9</v>
      </c>
      <c r="C7" s="12">
        <v>46900</v>
      </c>
      <c r="D7" s="13" t="s">
        <v>16</v>
      </c>
      <c r="E7" s="109" t="s">
        <v>17</v>
      </c>
    </row>
    <row r="8" spans="1:5" x14ac:dyDescent="0.35">
      <c r="A8" s="26"/>
      <c r="B8" s="15" t="s">
        <v>12</v>
      </c>
      <c r="C8" s="61">
        <v>53500</v>
      </c>
      <c r="D8" s="17" t="s">
        <v>18</v>
      </c>
      <c r="E8" s="110"/>
    </row>
    <row r="9" spans="1:5" ht="15" thickBot="1" x14ac:dyDescent="0.4">
      <c r="A9" s="27"/>
      <c r="B9" s="19" t="s">
        <v>14</v>
      </c>
      <c r="C9" s="20">
        <f>SUM(C7:C8)</f>
        <v>100400</v>
      </c>
      <c r="D9" s="21"/>
      <c r="E9" s="22"/>
    </row>
    <row r="10" spans="1:5" ht="15" thickBot="1" x14ac:dyDescent="0.4">
      <c r="A10" s="28"/>
    </row>
    <row r="11" spans="1:5" ht="15" thickBot="1" x14ac:dyDescent="0.4">
      <c r="A11" s="111" t="s">
        <v>19</v>
      </c>
      <c r="B11" s="112"/>
      <c r="C11" s="29">
        <f>C5+C9</f>
        <v>521732</v>
      </c>
      <c r="D11" s="30"/>
      <c r="E11" s="31"/>
    </row>
    <row r="13" spans="1:5" ht="15" thickBot="1" x14ac:dyDescent="0.4">
      <c r="A13" s="32"/>
      <c r="B13" s="33"/>
      <c r="C13" s="34"/>
      <c r="D13" s="35"/>
      <c r="E13" s="36"/>
    </row>
    <row r="14" spans="1:5" ht="44" thickBot="1" x14ac:dyDescent="0.4">
      <c r="A14" s="37"/>
      <c r="B14" s="38" t="s">
        <v>20</v>
      </c>
      <c r="C14" s="39">
        <v>857000</v>
      </c>
      <c r="D14" s="40" t="s">
        <v>21</v>
      </c>
      <c r="E14" s="41" t="s">
        <v>22</v>
      </c>
    </row>
    <row r="15" spans="1:5" ht="15" thickBot="1" x14ac:dyDescent="0.4">
      <c r="A15" s="42"/>
      <c r="B15" s="43"/>
      <c r="C15" s="44"/>
    </row>
    <row r="16" spans="1:5" ht="15" thickBot="1" x14ac:dyDescent="0.4">
      <c r="A16" s="45" t="s">
        <v>23</v>
      </c>
      <c r="B16" s="46"/>
      <c r="C16" s="46">
        <f>C11+C14</f>
        <v>1378732</v>
      </c>
    </row>
    <row r="17" spans="1:5" x14ac:dyDescent="0.35">
      <c r="C17" s="47"/>
    </row>
    <row r="18" spans="1:5" ht="15" thickBot="1" x14ac:dyDescent="0.4">
      <c r="C18" s="47"/>
      <c r="D18" s="30"/>
    </row>
    <row r="19" spans="1:5" x14ac:dyDescent="0.35">
      <c r="A19" s="10" t="s">
        <v>24</v>
      </c>
      <c r="B19" s="48" t="s">
        <v>25</v>
      </c>
      <c r="C19" s="49">
        <v>92000</v>
      </c>
      <c r="D19" s="113" t="s">
        <v>26</v>
      </c>
      <c r="E19" s="109" t="s">
        <v>27</v>
      </c>
    </row>
    <row r="20" spans="1:5" x14ac:dyDescent="0.35">
      <c r="A20" s="50"/>
      <c r="B20" s="2" t="s">
        <v>28</v>
      </c>
      <c r="C20" s="51">
        <f>C21*20%</f>
        <v>23000</v>
      </c>
      <c r="D20" s="114"/>
      <c r="E20" s="110"/>
    </row>
    <row r="21" spans="1:5" ht="15" thickBot="1" x14ac:dyDescent="0.4">
      <c r="A21" s="27"/>
      <c r="B21" s="19" t="s">
        <v>14</v>
      </c>
      <c r="C21" s="52">
        <v>115000</v>
      </c>
      <c r="D21" s="115"/>
      <c r="E21" s="116"/>
    </row>
    <row r="22" spans="1:5" ht="15" thickBot="1" x14ac:dyDescent="0.4">
      <c r="A22" s="53"/>
      <c r="C22" s="54"/>
    </row>
    <row r="23" spans="1:5" x14ac:dyDescent="0.35">
      <c r="A23" s="10" t="s">
        <v>29</v>
      </c>
      <c r="B23" s="48" t="s">
        <v>25</v>
      </c>
      <c r="C23" s="55">
        <f>C25-C24</f>
        <v>107500</v>
      </c>
      <c r="D23" s="103" t="s">
        <v>30</v>
      </c>
      <c r="E23" s="106" t="s">
        <v>31</v>
      </c>
    </row>
    <row r="24" spans="1:5" x14ac:dyDescent="0.35">
      <c r="A24" s="50"/>
      <c r="B24" s="2" t="s">
        <v>28</v>
      </c>
      <c r="C24" s="56">
        <v>73000</v>
      </c>
      <c r="D24" s="104"/>
      <c r="E24" s="107"/>
    </row>
    <row r="25" spans="1:5" ht="15" thickBot="1" x14ac:dyDescent="0.4">
      <c r="A25" s="27"/>
      <c r="B25" s="19" t="s">
        <v>14</v>
      </c>
      <c r="C25" s="52">
        <v>180500</v>
      </c>
      <c r="D25" s="105"/>
      <c r="E25" s="108"/>
    </row>
    <row r="27" spans="1:5" ht="15" thickBot="1" x14ac:dyDescent="0.4">
      <c r="B27" s="1" t="s">
        <v>32</v>
      </c>
      <c r="C27" s="47">
        <f>C20+C24</f>
        <v>96000</v>
      </c>
      <c r="D27" s="30"/>
    </row>
    <row r="28" spans="1:5" ht="15" thickBot="1" x14ac:dyDescent="0.4">
      <c r="A28" s="45" t="s">
        <v>33</v>
      </c>
      <c r="B28" s="46"/>
      <c r="C28" s="46">
        <f>C16+C27</f>
        <v>1474732</v>
      </c>
      <c r="D28" s="30"/>
    </row>
    <row r="29" spans="1:5" x14ac:dyDescent="0.35">
      <c r="C29" s="47"/>
    </row>
  </sheetData>
  <mergeCells count="7">
    <mergeCell ref="D23:D25"/>
    <mergeCell ref="E23:E25"/>
    <mergeCell ref="E3:E4"/>
    <mergeCell ref="E7:E8"/>
    <mergeCell ref="A11:B11"/>
    <mergeCell ref="D19:D21"/>
    <mergeCell ref="E19:E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164DD-E908-4C74-BB73-4F23612149D5}">
  <dimension ref="A2:H8"/>
  <sheetViews>
    <sheetView workbookViewId="0">
      <selection activeCell="N23" sqref="N23"/>
    </sheetView>
  </sheetViews>
  <sheetFormatPr defaultRowHeight="14.5" x14ac:dyDescent="0.35"/>
  <cols>
    <col min="1" max="1" width="15.453125" customWidth="1"/>
    <col min="2" max="2" width="10" customWidth="1"/>
    <col min="6" max="6" width="16" customWidth="1"/>
    <col min="7" max="7" width="16.453125" customWidth="1"/>
    <col min="8" max="8" width="17.453125" customWidth="1"/>
  </cols>
  <sheetData>
    <row r="2" spans="1:8" ht="45" x14ac:dyDescent="0.35">
      <c r="A2" s="63"/>
      <c r="B2" s="63" t="s">
        <v>34</v>
      </c>
      <c r="C2" s="63" t="s">
        <v>35</v>
      </c>
      <c r="D2" s="118" t="s">
        <v>36</v>
      </c>
      <c r="E2" s="118"/>
      <c r="F2" s="63" t="s">
        <v>37</v>
      </c>
      <c r="G2" s="63" t="s">
        <v>38</v>
      </c>
      <c r="H2" s="63" t="s">
        <v>39</v>
      </c>
    </row>
    <row r="3" spans="1:8" ht="15.5" x14ac:dyDescent="0.35">
      <c r="A3" s="64" t="s">
        <v>40</v>
      </c>
      <c r="B3" s="63">
        <v>9800</v>
      </c>
      <c r="C3" s="63">
        <v>20</v>
      </c>
      <c r="D3" s="118">
        <v>452</v>
      </c>
      <c r="E3" s="118"/>
      <c r="F3" s="63" t="s">
        <v>41</v>
      </c>
      <c r="G3" s="63" t="s">
        <v>42</v>
      </c>
      <c r="H3" s="63" t="s">
        <v>43</v>
      </c>
    </row>
    <row r="4" spans="1:8" ht="15" x14ac:dyDescent="0.35">
      <c r="A4" s="63" t="s">
        <v>44</v>
      </c>
      <c r="B4" s="63">
        <v>9300</v>
      </c>
      <c r="C4" s="63">
        <v>20</v>
      </c>
      <c r="D4" s="118">
        <v>452</v>
      </c>
      <c r="E4" s="118"/>
      <c r="F4" s="63" t="s">
        <v>41</v>
      </c>
      <c r="G4" s="63" t="s">
        <v>45</v>
      </c>
      <c r="H4" s="63" t="s">
        <v>46</v>
      </c>
    </row>
    <row r="5" spans="1:8" ht="15" x14ac:dyDescent="0.35">
      <c r="A5" s="63" t="s">
        <v>44</v>
      </c>
      <c r="B5" s="63">
        <v>9800</v>
      </c>
      <c r="C5" s="63">
        <v>20</v>
      </c>
      <c r="D5" s="118">
        <v>452</v>
      </c>
      <c r="E5" s="118"/>
      <c r="F5" s="63" t="s">
        <v>41</v>
      </c>
      <c r="G5" s="63" t="s">
        <v>45</v>
      </c>
      <c r="H5" s="63" t="s">
        <v>47</v>
      </c>
    </row>
    <row r="6" spans="1:8" ht="15" x14ac:dyDescent="0.35">
      <c r="A6" s="63" t="s">
        <v>48</v>
      </c>
      <c r="B6" s="63">
        <v>9300</v>
      </c>
      <c r="C6" s="63">
        <v>20</v>
      </c>
      <c r="D6" s="118">
        <v>452</v>
      </c>
      <c r="E6" s="118"/>
      <c r="F6" s="63" t="s">
        <v>41</v>
      </c>
      <c r="G6" s="63" t="s">
        <v>45</v>
      </c>
      <c r="H6" s="63" t="s">
        <v>49</v>
      </c>
    </row>
    <row r="7" spans="1:8" ht="15" x14ac:dyDescent="0.35">
      <c r="A7" s="63" t="s">
        <v>48</v>
      </c>
      <c r="B7" s="63">
        <v>9800</v>
      </c>
      <c r="C7" s="63">
        <v>20</v>
      </c>
      <c r="D7" s="118">
        <v>452</v>
      </c>
      <c r="E7" s="118"/>
      <c r="F7" s="63" t="s">
        <v>41</v>
      </c>
      <c r="G7" s="63" t="s">
        <v>45</v>
      </c>
      <c r="H7" s="63" t="s">
        <v>50</v>
      </c>
    </row>
    <row r="8" spans="1:8" ht="14.5" customHeight="1" x14ac:dyDescent="0.35">
      <c r="A8" s="117" t="s">
        <v>51</v>
      </c>
      <c r="B8" s="117"/>
      <c r="C8" s="117"/>
      <c r="D8" s="117"/>
      <c r="F8" s="65"/>
      <c r="G8" s="65"/>
      <c r="H8" s="65" t="s">
        <v>52</v>
      </c>
    </row>
  </sheetData>
  <mergeCells count="7">
    <mergeCell ref="A8:D8"/>
    <mergeCell ref="D2:E2"/>
    <mergeCell ref="D3:E3"/>
    <mergeCell ref="D4:E4"/>
    <mergeCell ref="D5:E5"/>
    <mergeCell ref="D6:E6"/>
    <mergeCell ref="D7:E7"/>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D8ED8AE225DF4EA6D48A945EFE65E7" ma:contentTypeVersion="1" ma:contentTypeDescription="Loo uus dokument" ma:contentTypeScope="" ma:versionID="0fe59eb82dcf060ea216e135c9671f6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FDBE72-7DD7-4480-9DB2-D551FFCB9B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80EA76-A70A-40C1-8CD7-EB5C9C152981}">
  <ds:schemaRefs>
    <ds:schemaRef ds:uri="http://schemas.microsoft.com/office/2006/documentManagement/types"/>
    <ds:schemaRef ds:uri="http://purl.org/dc/terms/"/>
    <ds:schemaRef ds:uri="http://www.w3.org/XML/1998/namespace"/>
    <ds:schemaRef ds:uri="http://schemas.openxmlformats.org/package/2006/metadata/core-properties"/>
    <ds:schemaRef ds:uri="a7338fc0-1f71-47ca-af62-527eb90cb0f3"/>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CE580AB-D8C0-4CF7-9013-B3BA613BB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Kutsekoja RE selgitustega</vt:lpstr>
      <vt:lpstr>Ülekannete kuupäevad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2. SA Kutsekoda 2023.a tegevuskava_181122</dc:title>
  <dc:subject/>
  <dc:creator>Tiia Randma</dc:creator>
  <cp:keywords/>
  <dc:description/>
  <cp:lastModifiedBy>Katrin Kerem</cp:lastModifiedBy>
  <cp:revision/>
  <dcterms:created xsi:type="dcterms:W3CDTF">2022-07-19T07:06:57Z</dcterms:created>
  <dcterms:modified xsi:type="dcterms:W3CDTF">2024-02-27T09:57:23Z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0x010100AED8ED8AE225DF4EA6D48A945EFE65E7</vt:lpwstr>
  </property>
</Properties>
</file>