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24"/>
  <workbookPr defaultThemeVersion="166925"/>
  <mc:AlternateContent xmlns:mc="http://schemas.openxmlformats.org/markup-compatibility/2006">
    <mc:Choice Requires="x15">
      <x15ac:absPath xmlns:x15ac="http://schemas.microsoft.com/office/spreadsheetml/2010/11/ac" url="S:\Dokumendipõhjad ja juhendid, sõnastik\KAO_juhendid ja dokumendipõhjad\"/>
    </mc:Choice>
  </mc:AlternateContent>
  <xr:revisionPtr revIDLastSave="0" documentId="13_ncr:1_{C75DA979-0F07-4CB8-A05E-D2E7B248E710}" xr6:coauthVersionLast="45" xr6:coauthVersionMax="45" xr10:uidLastSave="{00000000-0000-0000-0000-000000000000}"/>
  <bookViews>
    <workbookView xWindow="-108" yWindow="-108" windowWidth="23256" windowHeight="12576" xr2:uid="{00000000-000D-0000-FFFF-FFFF00000000}"/>
  </bookViews>
  <sheets>
    <sheet name="Esmataotlemine" sheetId="1" r:id="rId1"/>
    <sheet name="Taastõendamine" sheetId="3" r:id="rId2"/>
  </sheets>
  <externalReferences>
    <externalReference r:id="rId3"/>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8" i="3" l="1"/>
  <c r="B41" i="3" s="1"/>
  <c r="B33" i="3"/>
  <c r="B26" i="3"/>
  <c r="B24" i="3"/>
  <c r="B27" i="3" s="1"/>
  <c r="B21" i="3"/>
  <c r="B18" i="3"/>
  <c r="D7" i="3"/>
  <c r="B43" i="3" l="1"/>
  <c r="B44" i="3" s="1"/>
  <c r="B48" i="3" s="1"/>
  <c r="B24" i="1" l="1"/>
  <c r="B21" i="1" l="1"/>
  <c r="B38" i="1" l="1"/>
  <c r="B33" i="1"/>
  <c r="B18" i="1"/>
  <c r="B26" i="1"/>
  <c r="D7" i="1"/>
  <c r="B41" i="1" l="1"/>
  <c r="B27" i="1"/>
  <c r="B43" i="1" l="1"/>
  <c r="B44" i="1" s="1"/>
  <c r="B48" i="1" s="1"/>
</calcChain>
</file>

<file path=xl/sharedStrings.xml><?xml version="1.0" encoding="utf-8"?>
<sst xmlns="http://schemas.openxmlformats.org/spreadsheetml/2006/main" count="176" uniqueCount="76">
  <si>
    <t>Nimetus</t>
  </si>
  <si>
    <t>Täidetavad veerud</t>
  </si>
  <si>
    <t>Kutse andja</t>
  </si>
  <si>
    <t>Taotlejate arv</t>
  </si>
  <si>
    <t>Kulud</t>
  </si>
  <si>
    <t>Hindamiskomisjoni ühe liikme brutotunnitasu (€/h)</t>
  </si>
  <si>
    <t>Hindamiskomisjoni ühe liikme töötundide arv</t>
  </si>
  <si>
    <t>Hindamiskomisjoni liikmete arv</t>
  </si>
  <si>
    <t>Hindamiskomisjoni tööjõumaksud</t>
  </si>
  <si>
    <t>Hindamiskomisjoni tööjõukulu kokku</t>
  </si>
  <si>
    <t>Täidetud valemiga</t>
  </si>
  <si>
    <t>Hindamiskomisjoni majutuse kulu</t>
  </si>
  <si>
    <t>Majutust vajavate hindamiskomisjoni liikmete arv</t>
  </si>
  <si>
    <t>Majutuskulu kokku</t>
  </si>
  <si>
    <t>Hindamiskomisjoni transpordikulu ühe ühiku hind</t>
  </si>
  <si>
    <t>Transpordikulu kokku</t>
  </si>
  <si>
    <t>Materjalikulu ühe taotleja kohta</t>
  </si>
  <si>
    <t>Materjalikulu kokku</t>
  </si>
  <si>
    <t>Kutseeksami läbiviimisega seotud kulud KOKKU</t>
  </si>
  <si>
    <t>Kutse andmise korraldaja brutotunnitasu (€/h)</t>
  </si>
  <si>
    <t>Korraldaja töötundide arv</t>
  </si>
  <si>
    <t>Korraldaja tööjõumaksud</t>
  </si>
  <si>
    <t>Korraldaja tööjõukulu kokku</t>
  </si>
  <si>
    <t>Kutsekomisjoni liikme brutotunnitasu (€/h)</t>
  </si>
  <si>
    <t>Kutsekomisjoni liikme töötundide arv</t>
  </si>
  <si>
    <t>Kutsekomisjoni liikmete arv</t>
  </si>
  <si>
    <t>Kutsekomisjoni liikme tööjõumaksud</t>
  </si>
  <si>
    <t>Kutsekomisjoni tööjõukulu kokku</t>
  </si>
  <si>
    <t>Üldkulu</t>
  </si>
  <si>
    <t>Kutse andja ja kutsekomisjoni tööga seotud kulud KOKKU</t>
  </si>
  <si>
    <t>Kutseeksami kulu kokku</t>
  </si>
  <si>
    <t>Kutseeksami kulu ühele taotlejale</t>
  </si>
  <si>
    <t>Kutse andmise tasu ühele taotlejale</t>
  </si>
  <si>
    <t>Kutse(d)</t>
  </si>
  <si>
    <t>Spetsialiseerumine(sed)</t>
  </si>
  <si>
    <t>Kutsenimetus(ed)</t>
  </si>
  <si>
    <t>km/piletite arv</t>
  </si>
  <si>
    <t xml:space="preserve">KINNITATUD </t>
  </si>
  <si>
    <t>... Kutsenõukogu</t>
  </si>
  <si>
    <t xml:space="preserve">Osakutse(te) nimetus(ed) </t>
  </si>
  <si>
    <t>Täidetakse juhul, kui hind kehtestatakse osakutse(te)le.</t>
  </si>
  <si>
    <t>Täidetakse juhul, kui hind kehtestatakse spetsialiseerumis(t)ele.</t>
  </si>
  <si>
    <t>Kutse andmise arendamisega seotud kulud</t>
  </si>
  <si>
    <t>Kutsetunnistuse registreerimise tasu</t>
  </si>
  <si>
    <t>Kutseeksami tasu muutmise põhimõtted</t>
  </si>
  <si>
    <t>https://www.stat.ee/thi-kalkulaator</t>
  </si>
  <si>
    <t xml:space="preserve">Kutse andmise tasu muutmise selgitus </t>
  </si>
  <si>
    <t xml:space="preserve">Iga komponendi hinnatõus, mis on tarbijahinna indeksi või keskmise palga tõusuindeksist kõrgem (võttes aluseks seni kehtiva tasu kinnitamise ja uue kalkulatsiooni esitamise vahelist perioodi), on lubatud ainult valdkonnaspetsiifiliste erakordsete muutustega seoses. </t>
  </si>
  <si>
    <t>Kutse andmise kulude kalkulatsiooni vorm ja juhised selle täitmiseks</t>
  </si>
  <si>
    <t>Täidetakse juhul, kui tegemist on praktilise eksamiga. Tuua välja kasutatavad materjalid.</t>
  </si>
  <si>
    <t>Tuua välja tunnitasu alus (nt valdkonna tippspetsialisti keskmine tunnitasu); lisada viide andmeallikale.</t>
  </si>
  <si>
    <t>Tuua välja transpordikulu hüvitamise põhjendus.</t>
  </si>
  <si>
    <t>Tuua välja kutse andmise korraldaja töö sisu (nt kutse taotlejate avalduste ja muude dokumentide vastuvõtmine, kutse andjale esitatud päringutele vastamine, hindamiskomisjoni töö ettevalmistamine, kutsekomisjoni töö koordineerimine, taotlejatele info edastamine, kutseeksamite ettevalmistamises osalemine, aruandlus, kutsekomisjoni koosolekute protokollimine, kutse andmisega seotud dokumentide säilitamise korraldamine, andmete edastamine kutseregistrisse).</t>
  </si>
  <si>
    <t>Tuua välja tunnitasu alus (valdkonna spetsialisti keskmine tunnitasu/lepingujärgne tunnitasu); lisada viide andmeallikale.</t>
  </si>
  <si>
    <t>Tuua välja kutsekomisjoni liikmete töö sisu lähtudes kutsekomisjoni ülesannetest (kutseseadus § 18 lg 2).</t>
  </si>
  <si>
    <t>Kutse andmise tegevusega seotud administratiivkulu (nt bürooruumide rent, raamatupidamise teenus, IT ja sidekulu).</t>
  </si>
  <si>
    <t>Nt kutseeksami sisuline arendamine, hindamismaterjalide uuendamine, õigusabikulud, sh võimalike vaietega tegelemine, hindajate koolitamine, infopäevade läbiviimine.</t>
  </si>
  <si>
    <t>...202... otsusega nr ...</t>
  </si>
  <si>
    <t>NB: Kulud kalkuleeritakse ühe taotlejate grupi hindamise (taotlusvooru) kohta!</t>
  </si>
  <si>
    <r>
      <t xml:space="preserve">Keskmine taotlejate arv </t>
    </r>
    <r>
      <rPr>
        <i/>
        <u/>
        <sz val="12"/>
        <color rgb="FFFF0000"/>
        <rFont val="Calibri"/>
        <family val="2"/>
      </rPr>
      <t>ühe taotlejate grupi hindamise (taotlusvooru) kohta</t>
    </r>
  </si>
  <si>
    <r>
      <rPr>
        <b/>
        <u/>
        <sz val="12"/>
        <color rgb="FF000000"/>
        <rFont val="Calibri"/>
        <family val="2"/>
      </rPr>
      <t xml:space="preserve">Kutse andja ja kutsekomisjoni tööga </t>
    </r>
    <r>
      <rPr>
        <b/>
        <sz val="12"/>
        <color rgb="FF000000"/>
        <rFont val="Calibri"/>
        <family val="2"/>
      </rPr>
      <t xml:space="preserve"> seotud kulud (ühe taotlejate grupi hindamise/taotlusvooru kohta)</t>
    </r>
  </si>
  <si>
    <t>Välja tuua kutsekomisjoni liikmete arv, kellele töötasu makstakse. Põhjendada, kui see erineb kutse andmise korras toodud liikmete arvust.</t>
  </si>
  <si>
    <r>
      <t xml:space="preserve">Kutseeksami* </t>
    </r>
    <r>
      <rPr>
        <b/>
        <u/>
        <sz val="12"/>
        <color rgb="FF000000"/>
        <rFont val="Calibri"/>
        <family val="2"/>
      </rPr>
      <t>läbiviimisega</t>
    </r>
    <r>
      <rPr>
        <b/>
        <sz val="12"/>
        <color rgb="FF000000"/>
        <rFont val="Calibri"/>
        <family val="2"/>
      </rPr>
      <t xml:space="preserve"> seotud kulud</t>
    </r>
  </si>
  <si>
    <t>Kui on vajalik muuta kutseeksami tasu tuleb täita kutse andmise tasu muutmise selgitus.</t>
  </si>
  <si>
    <t>* Kutseeksam on kutse andmise protsess, mille käigus kutset andev organ hindab isikul kutsealale vajalike kompetentsuste olemasolu (Kutseseadus §3  punkt 3')</t>
  </si>
  <si>
    <t>Ühe majutuse kohta. Kui majutust vajatakse, siis tuua välja eksamite toimumise piirkonnad.</t>
  </si>
  <si>
    <t>Majutatud liikmete arv x ööde arv.</t>
  </si>
  <si>
    <t>Tuua välja tunnitasu alus (asjaajaja/valdkonna spetsialisti keskmine tunnitasu/lepingujärgne tunnitasu); lisada viide andmeallikale.</t>
  </si>
  <si>
    <t>Selgitus</t>
  </si>
  <si>
    <t>Juhised ridade täitmiseks</t>
  </si>
  <si>
    <t>Hindamiskomisjon on tavapäraselt kolmeliikmeline (kutseseadus § 19 lg 3). Selgituses põhjendada juhul, kui hindamiskomisjoni liikmete arv on sellest erinev.</t>
  </si>
  <si>
    <t>Selgituses tuua välja töö sisu, lähtudes kutse andmise korras toodud hindamismeetoditest.</t>
  </si>
  <si>
    <t xml:space="preserve">Nt 0,3€ / 1 km (juhul, kui kasutatakse autot) või 10€ / 1 pilet (juhul, kui kasutatakse ühistransporti). Selgituses tuua välja ka tavapärane transpordi hüvitust vajavate isikute arv. </t>
  </si>
  <si>
    <t>Kutse taastõendamise kulude kalkulatsiooni vorm ja juhised selle täitmiseks</t>
  </si>
  <si>
    <t>Kui kutse andja soovib kehtestada korduseksamile (või selle osale/etapile) erineva, kutse taotlemise hinnast madalama tasu, siis tuleb täita korduseksami tasu VORM</t>
  </si>
  <si>
    <t>https://www.kutsekoda.ee/wp-content/uploads/2020/05/Korduseksami-tasu-vorm_05.2020.docx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</si>
</sst>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65" formatCode="#,##0.00\ &quot;€&quot;"/>
    <numFmt numFmtId="166" formatCode="_-[$€-2]\ * #,##0.00_-;\-[$€-2]\ * #,##0.00_-;_-[$€-2]\ * &quot;-&quot;??_-;_-@_-"/>
  </numFmts>
  <fonts count="29" x14ac:knownFonts="1">
    <font>
      <sz val="11"/>
      <color theme="1"/>
      <name val="Calibri"/>
      <family val="2"/>
      <charset val="186"/>
    </font>
    <font>
      <sz val="11"/>
      <color theme="1"/>
      <name val="Calibri"/>
      <family val="2"/>
      <charset val="186"/>
    </font>
    <font>
      <sz val="11"/>
      <color indexed="8"/>
      <name val="Calibri"/>
      <family val="2"/>
      <charset val="186"/>
    </font>
    <font>
      <i/>
      <sz val="12"/>
      <name val="Calibri"/>
      <family val="2"/>
    </font>
    <font>
      <sz val="12"/>
      <color theme="1"/>
      <name val="Calibri"/>
      <family val="2"/>
    </font>
    <font>
      <b/>
      <sz val="12"/>
      <color rgb="FF000000"/>
      <name val="Calibri"/>
      <family val="2"/>
    </font>
    <font>
      <i/>
      <sz val="12"/>
      <color rgb="FF000000"/>
      <name val="Calibri"/>
      <family val="2"/>
    </font>
    <font>
      <sz val="12"/>
      <color rgb="FF000000"/>
      <name val="Calibri"/>
      <family val="2"/>
    </font>
    <font>
      <b/>
      <sz val="12"/>
      <color rgb="FFFF0000"/>
      <name val="Calibri"/>
      <family val="2"/>
      <scheme val="minor"/>
    </font>
    <font>
      <b/>
      <u/>
      <sz val="12"/>
      <color rgb="FF000000"/>
      <name val="Calibri"/>
      <family val="2"/>
    </font>
    <font>
      <sz val="12"/>
      <color theme="1"/>
      <name val="Calibri"/>
      <family val="2"/>
      <scheme val="minor"/>
    </font>
    <font>
      <b/>
      <sz val="12"/>
      <name val="Calibri"/>
      <family val="2"/>
    </font>
    <font>
      <b/>
      <sz val="12"/>
      <color theme="1"/>
      <name val="Calibri"/>
      <family val="2"/>
    </font>
    <font>
      <b/>
      <sz val="16"/>
      <color rgb="FFFF0000"/>
      <name val="Calibri"/>
      <family val="2"/>
    </font>
    <font>
      <sz val="12"/>
      <name val="Calibri"/>
      <family val="2"/>
    </font>
    <font>
      <sz val="11"/>
      <color rgb="FF000000"/>
      <name val="Calibri"/>
      <family val="2"/>
      <scheme val="minor"/>
    </font>
    <font>
      <i/>
      <sz val="12"/>
      <color rgb="FFFF0000"/>
      <name val="Calibri"/>
      <family val="2"/>
    </font>
    <font>
      <sz val="12"/>
      <color rgb="FF000000"/>
      <name val="Calibri"/>
      <family val="2"/>
      <charset val="186"/>
    </font>
    <font>
      <i/>
      <sz val="12"/>
      <color rgb="FF000000"/>
      <name val="Calibri"/>
      <family val="2"/>
      <charset val="186"/>
    </font>
    <font>
      <i/>
      <u/>
      <sz val="12"/>
      <color rgb="FFFF0000"/>
      <name val="Calibri"/>
      <family val="2"/>
    </font>
    <font>
      <sz val="12"/>
      <color theme="1"/>
      <name val="Calibri"/>
      <family val="2"/>
    </font>
    <font>
      <b/>
      <sz val="12"/>
      <color rgb="FF000000"/>
      <name val="Calibri"/>
      <family val="2"/>
    </font>
    <font>
      <i/>
      <sz val="12"/>
      <color rgb="FF000000"/>
      <name val="Calibri"/>
      <family val="2"/>
    </font>
    <font>
      <b/>
      <sz val="12"/>
      <color theme="1"/>
      <name val="Calibri"/>
      <family val="2"/>
    </font>
    <font>
      <i/>
      <sz val="12"/>
      <color theme="1"/>
      <name val="Calibri"/>
      <family val="2"/>
      <charset val="186"/>
    </font>
    <font>
      <u/>
      <sz val="11"/>
      <color theme="10"/>
      <name val="Calibri"/>
      <family val="2"/>
      <charset val="186"/>
    </font>
    <font>
      <b/>
      <sz val="12"/>
      <color theme="1"/>
      <name val="Calibri"/>
      <family val="2"/>
      <charset val="186"/>
    </font>
    <font>
      <i/>
      <sz val="12"/>
      <color rgb="FFFF0000"/>
      <name val="Calibri"/>
      <family val="2"/>
      <charset val="186"/>
    </font>
    <font>
      <i/>
      <sz val="12"/>
      <name val="Calibri"/>
      <family val="2"/>
      <charset val="186"/>
    </font>
  </fonts>
  <fills count="5">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s>
  <borders count="38">
    <border>
      <left/>
      <right/>
      <top/>
      <bottom/>
      <diagonal/>
    </border>
    <border>
      <left style="medium">
        <color rgb="FF000000"/>
      </left>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thin">
        <color auto="1"/>
      </bottom>
      <diagonal/>
    </border>
    <border>
      <left/>
      <right/>
      <top/>
      <bottom style="medium">
        <color indexed="64"/>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medium">
        <color rgb="FF000000"/>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auto="1"/>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right/>
      <top style="medium">
        <color indexed="64"/>
      </top>
      <bottom style="thin">
        <color auto="1"/>
      </bottom>
      <diagonal/>
    </border>
    <border>
      <left/>
      <right/>
      <top style="thin">
        <color auto="1"/>
      </top>
      <bottom style="thin">
        <color auto="1"/>
      </bottom>
      <diagonal/>
    </border>
    <border>
      <left/>
      <right/>
      <top style="thin">
        <color auto="1"/>
      </top>
      <bottom style="medium">
        <color indexed="64"/>
      </bottom>
      <diagonal/>
    </border>
    <border>
      <left style="medium">
        <color indexed="64"/>
      </left>
      <right/>
      <top/>
      <bottom style="thin">
        <color auto="1"/>
      </bottom>
      <diagonal/>
    </border>
    <border>
      <left/>
      <right style="medium">
        <color indexed="64"/>
      </right>
      <top style="medium">
        <color indexed="64"/>
      </top>
      <bottom/>
      <diagonal/>
    </border>
    <border>
      <left/>
      <right style="medium">
        <color indexed="64"/>
      </right>
      <top/>
      <bottom style="medium">
        <color rgb="FF000000"/>
      </bottom>
      <diagonal/>
    </border>
    <border>
      <left/>
      <right style="medium">
        <color indexed="64"/>
      </right>
      <top/>
      <bottom style="medium">
        <color indexed="64"/>
      </bottom>
      <diagonal/>
    </border>
    <border>
      <left/>
      <right style="medium">
        <color indexed="64"/>
      </right>
      <top/>
      <bottom style="thin">
        <color auto="1"/>
      </bottom>
      <diagonal/>
    </border>
    <border>
      <left/>
      <right style="medium">
        <color indexed="64"/>
      </right>
      <top style="thin">
        <color auto="1"/>
      </top>
      <bottom style="thin">
        <color auto="1"/>
      </bottom>
      <diagonal/>
    </border>
    <border>
      <left/>
      <right style="medium">
        <color indexed="64"/>
      </right>
      <top style="thin">
        <color auto="1"/>
      </top>
      <bottom style="medium">
        <color indexed="64"/>
      </bottom>
      <diagonal/>
    </border>
    <border>
      <left/>
      <right style="medium">
        <color indexed="64"/>
      </right>
      <top style="medium">
        <color indexed="64"/>
      </top>
      <bottom style="thin">
        <color auto="1"/>
      </bottom>
      <diagonal/>
    </border>
    <border>
      <left/>
      <right style="medium">
        <color indexed="64"/>
      </right>
      <top/>
      <bottom/>
      <diagonal/>
    </border>
    <border>
      <left style="medium">
        <color indexed="64"/>
      </left>
      <right/>
      <top style="medium">
        <color indexed="64"/>
      </top>
      <bottom style="medium">
        <color rgb="FF000000"/>
      </bottom>
      <diagonal/>
    </border>
    <border>
      <left style="medium">
        <color indexed="64"/>
      </left>
      <right/>
      <top/>
      <bottom style="medium">
        <color rgb="FF000000"/>
      </bottom>
      <diagonal/>
    </border>
    <border>
      <left/>
      <right/>
      <top style="medium">
        <color rgb="FF000000"/>
      </top>
      <bottom style="medium">
        <color rgb="FF000000"/>
      </bottom>
      <diagonal/>
    </border>
    <border>
      <left style="medium">
        <color rgb="FF000000"/>
      </left>
      <right/>
      <top/>
      <bottom style="medium">
        <color indexed="64"/>
      </bottom>
      <diagonal/>
    </border>
    <border>
      <left style="medium">
        <color indexed="64"/>
      </left>
      <right style="medium">
        <color indexed="64"/>
      </right>
      <top style="thin">
        <color auto="1"/>
      </top>
      <bottom/>
      <diagonal/>
    </border>
    <border>
      <left style="medium">
        <color rgb="FF000000"/>
      </left>
      <right style="medium">
        <color indexed="64"/>
      </right>
      <top/>
      <bottom/>
      <diagonal/>
    </border>
  </borders>
  <cellStyleXfs count="4">
    <xf numFmtId="0" fontId="0" fillId="0" borderId="0"/>
    <xf numFmtId="164" fontId="1" fillId="0" borderId="0" applyFont="0" applyFill="0" applyBorder="0" applyAlignment="0" applyProtection="0"/>
    <xf numFmtId="0" fontId="2" fillId="0" borderId="0" applyFill="0" applyProtection="0"/>
    <xf numFmtId="0" fontId="25" fillId="0" borderId="0" applyNumberFormat="0" applyFill="0" applyBorder="0" applyAlignment="0" applyProtection="0"/>
  </cellStyleXfs>
  <cellXfs count="134">
    <xf numFmtId="0" fontId="0" fillId="0" borderId="0" xfId="0"/>
    <xf numFmtId="0" fontId="4" fillId="0" borderId="0" xfId="0" applyFont="1" applyFill="1" applyProtection="1">
      <protection locked="0"/>
    </xf>
    <xf numFmtId="0" fontId="4" fillId="0" borderId="0" xfId="0" applyFont="1" applyFill="1" applyAlignment="1" applyProtection="1">
      <alignment horizontal="center"/>
      <protection locked="0"/>
    </xf>
    <xf numFmtId="165" fontId="4" fillId="0" borderId="0" xfId="0" applyNumberFormat="1" applyFont="1" applyFill="1" applyProtection="1">
      <protection locked="0"/>
    </xf>
    <xf numFmtId="0" fontId="12" fillId="0" borderId="0" xfId="0" applyFont="1" applyFill="1" applyProtection="1">
      <protection locked="0"/>
    </xf>
    <xf numFmtId="49" fontId="4" fillId="0" borderId="0" xfId="0" applyNumberFormat="1" applyFont="1" applyFill="1" applyProtection="1">
      <protection locked="0"/>
    </xf>
    <xf numFmtId="0" fontId="4" fillId="0" borderId="0" xfId="0" applyFont="1" applyFill="1" applyBorder="1" applyProtection="1">
      <protection locked="0"/>
    </xf>
    <xf numFmtId="0" fontId="10" fillId="3" borderId="21" xfId="0" applyFont="1" applyFill="1" applyBorder="1" applyAlignment="1" applyProtection="1">
      <alignment horizontal="center" vertical="center"/>
      <protection locked="0"/>
    </xf>
    <xf numFmtId="165" fontId="10" fillId="3" borderId="20" xfId="0" applyNumberFormat="1" applyFont="1" applyFill="1" applyBorder="1" applyAlignment="1" applyProtection="1">
      <alignment horizontal="center" vertical="center"/>
      <protection locked="0"/>
    </xf>
    <xf numFmtId="0" fontId="14" fillId="0" borderId="0" xfId="0" applyFont="1" applyFill="1" applyBorder="1" applyProtection="1">
      <protection locked="0"/>
    </xf>
    <xf numFmtId="1" fontId="10" fillId="3" borderId="21" xfId="0" applyNumberFormat="1" applyFont="1" applyFill="1" applyBorder="1" applyAlignment="1" applyProtection="1">
      <alignment horizontal="center" vertical="center"/>
      <protection locked="0"/>
    </xf>
    <xf numFmtId="49" fontId="10" fillId="3" borderId="7" xfId="0" applyNumberFormat="1" applyFont="1" applyFill="1" applyBorder="1" applyAlignment="1" applyProtection="1">
      <alignment horizontal="center" vertical="center"/>
      <protection locked="0"/>
    </xf>
    <xf numFmtId="49" fontId="10" fillId="3" borderId="19" xfId="0" applyNumberFormat="1" applyFont="1" applyFill="1" applyBorder="1" applyAlignment="1" applyProtection="1">
      <alignment horizontal="center" vertical="center"/>
      <protection locked="0"/>
    </xf>
    <xf numFmtId="49" fontId="10" fillId="3" borderId="18" xfId="0" applyNumberFormat="1" applyFont="1" applyFill="1" applyBorder="1" applyAlignment="1" applyProtection="1">
      <alignment horizontal="center" vertical="center"/>
      <protection locked="0"/>
    </xf>
    <xf numFmtId="0" fontId="15" fillId="0" borderId="0" xfId="0" applyFont="1" applyAlignment="1" applyProtection="1">
      <alignment horizontal="right"/>
      <protection locked="0"/>
    </xf>
    <xf numFmtId="0" fontId="5" fillId="0" borderId="3" xfId="0" applyFont="1" applyFill="1" applyBorder="1" applyAlignment="1" applyProtection="1">
      <alignment vertical="center" wrapText="1"/>
      <protection hidden="1"/>
    </xf>
    <xf numFmtId="0" fontId="20" fillId="0" borderId="0" xfId="0" applyFont="1" applyFill="1" applyProtection="1">
      <protection locked="0"/>
    </xf>
    <xf numFmtId="0" fontId="20" fillId="0" borderId="0" xfId="0" applyFont="1" applyFill="1" applyBorder="1" applyProtection="1">
      <protection locked="0"/>
    </xf>
    <xf numFmtId="0" fontId="23" fillId="0" borderId="0" xfId="0" applyFont="1" applyFill="1" applyProtection="1">
      <protection locked="0"/>
    </xf>
    <xf numFmtId="165" fontId="11" fillId="0" borderId="0" xfId="0" applyNumberFormat="1" applyFont="1" applyFill="1" applyBorder="1" applyAlignment="1" applyProtection="1">
      <alignment horizontal="center" vertical="center" wrapText="1"/>
      <protection locked="0"/>
    </xf>
    <xf numFmtId="0" fontId="3" fillId="0" borderId="0" xfId="0" applyFont="1" applyFill="1" applyBorder="1" applyAlignment="1" applyProtection="1">
      <alignment horizontal="center" vertical="center" wrapText="1"/>
      <protection locked="0"/>
    </xf>
    <xf numFmtId="0" fontId="6" fillId="0" borderId="2" xfId="0" applyFont="1" applyFill="1" applyBorder="1" applyAlignment="1" applyProtection="1">
      <alignment horizontal="center" vertical="center" wrapText="1"/>
      <protection hidden="1"/>
    </xf>
    <xf numFmtId="0" fontId="7" fillId="0" borderId="23" xfId="0" applyFont="1" applyFill="1" applyBorder="1" applyAlignment="1" applyProtection="1">
      <alignment vertical="center" wrapText="1"/>
      <protection hidden="1"/>
    </xf>
    <xf numFmtId="0" fontId="7" fillId="0" borderId="16" xfId="0" applyFont="1" applyFill="1" applyBorder="1" applyAlignment="1" applyProtection="1">
      <alignment vertical="center" wrapText="1"/>
      <protection hidden="1"/>
    </xf>
    <xf numFmtId="0" fontId="7" fillId="0" borderId="17" xfId="0" applyFont="1" applyFill="1" applyBorder="1" applyAlignment="1" applyProtection="1">
      <alignment vertical="center" wrapText="1"/>
      <protection hidden="1"/>
    </xf>
    <xf numFmtId="0" fontId="10" fillId="0" borderId="22" xfId="0" applyFont="1" applyFill="1" applyBorder="1" applyAlignment="1" applyProtection="1">
      <alignment horizontal="center" vertical="center"/>
      <protection hidden="1"/>
    </xf>
    <xf numFmtId="0" fontId="5" fillId="0" borderId="12" xfId="0" applyFont="1" applyFill="1" applyBorder="1" applyAlignment="1" applyProtection="1">
      <alignment vertical="center" wrapText="1"/>
      <protection hidden="1"/>
    </xf>
    <xf numFmtId="0" fontId="7" fillId="0" borderId="15" xfId="0" applyFont="1" applyFill="1" applyBorder="1" applyAlignment="1" applyProtection="1">
      <alignment vertical="center" wrapText="1"/>
      <protection hidden="1"/>
    </xf>
    <xf numFmtId="0" fontId="7" fillId="0" borderId="11" xfId="0" applyFont="1" applyFill="1" applyBorder="1" applyAlignment="1" applyProtection="1">
      <alignment vertical="center" wrapText="1"/>
      <protection hidden="1"/>
    </xf>
    <xf numFmtId="0" fontId="5" fillId="0" borderId="1" xfId="0" applyFont="1" applyFill="1" applyBorder="1" applyAlignment="1" applyProtection="1">
      <alignment vertical="center" wrapText="1"/>
      <protection hidden="1"/>
    </xf>
    <xf numFmtId="165" fontId="5" fillId="0" borderId="0" xfId="0" applyNumberFormat="1" applyFont="1" applyFill="1" applyBorder="1" applyAlignment="1" applyProtection="1">
      <alignment horizontal="center" vertical="center" wrapText="1"/>
      <protection hidden="1"/>
    </xf>
    <xf numFmtId="165" fontId="11" fillId="0" borderId="4" xfId="0" applyNumberFormat="1" applyFont="1" applyFill="1" applyBorder="1" applyAlignment="1" applyProtection="1">
      <alignment horizontal="center" vertical="center" wrapText="1"/>
      <protection hidden="1"/>
    </xf>
    <xf numFmtId="0" fontId="5" fillId="0" borderId="14" xfId="0" applyFont="1" applyFill="1" applyBorder="1" applyAlignment="1" applyProtection="1">
      <alignment horizontal="center" vertical="center" wrapText="1"/>
      <protection hidden="1"/>
    </xf>
    <xf numFmtId="0" fontId="5" fillId="0" borderId="5" xfId="0" applyFont="1" applyFill="1" applyBorder="1" applyAlignment="1" applyProtection="1">
      <alignment vertical="center" wrapText="1"/>
      <protection hidden="1"/>
    </xf>
    <xf numFmtId="165" fontId="5" fillId="0" borderId="5" xfId="0" applyNumberFormat="1" applyFont="1" applyFill="1" applyBorder="1" applyAlignment="1" applyProtection="1">
      <alignment horizontal="center" vertical="center" wrapText="1"/>
      <protection hidden="1"/>
    </xf>
    <xf numFmtId="165" fontId="10" fillId="0" borderId="4" xfId="0" applyNumberFormat="1" applyFont="1" applyFill="1" applyBorder="1" applyAlignment="1" applyProtection="1">
      <alignment horizontal="center" vertical="center"/>
      <protection hidden="1"/>
    </xf>
    <xf numFmtId="0" fontId="11" fillId="2" borderId="3" xfId="0" applyFont="1" applyFill="1" applyBorder="1" applyAlignment="1" applyProtection="1">
      <alignment vertical="center" wrapText="1"/>
      <protection hidden="1"/>
    </xf>
    <xf numFmtId="165" fontId="11" fillId="2" borderId="5" xfId="0" applyNumberFormat="1" applyFont="1" applyFill="1" applyBorder="1" applyAlignment="1" applyProtection="1">
      <alignment horizontal="center" vertical="center" wrapText="1"/>
      <protection hidden="1"/>
    </xf>
    <xf numFmtId="0" fontId="4" fillId="0" borderId="0" xfId="0" applyFont="1" applyFill="1" applyAlignment="1" applyProtection="1">
      <alignment wrapText="1"/>
      <protection locked="0"/>
    </xf>
    <xf numFmtId="0" fontId="5" fillId="0" borderId="5" xfId="0" applyFont="1" applyFill="1" applyBorder="1" applyAlignment="1" applyProtection="1">
      <alignment horizontal="center" vertical="center" wrapText="1"/>
      <protection hidden="1"/>
    </xf>
    <xf numFmtId="165" fontId="10" fillId="3" borderId="6" xfId="0" applyNumberFormat="1" applyFont="1" applyFill="1" applyBorder="1" applyAlignment="1" applyProtection="1">
      <alignment horizontal="center" vertical="center"/>
      <protection locked="0"/>
    </xf>
    <xf numFmtId="0" fontId="10" fillId="3" borderId="7" xfId="0" applyFont="1" applyFill="1" applyBorder="1" applyAlignment="1" applyProtection="1">
      <alignment horizontal="center" vertical="center"/>
      <protection locked="0"/>
    </xf>
    <xf numFmtId="0" fontId="10" fillId="0" borderId="19" xfId="0" applyFont="1" applyFill="1" applyBorder="1" applyAlignment="1" applyProtection="1">
      <alignment horizontal="center" vertical="center"/>
      <protection hidden="1"/>
    </xf>
    <xf numFmtId="165" fontId="12" fillId="0" borderId="14" xfId="0" applyNumberFormat="1" applyFont="1" applyFill="1" applyBorder="1" applyAlignment="1" applyProtection="1">
      <alignment horizontal="center"/>
      <protection hidden="1"/>
    </xf>
    <xf numFmtId="165" fontId="10" fillId="3" borderId="18" xfId="0" applyNumberFormat="1" applyFont="1" applyFill="1" applyBorder="1" applyAlignment="1" applyProtection="1">
      <alignment horizontal="center" vertical="center"/>
      <protection locked="0"/>
    </xf>
    <xf numFmtId="0" fontId="10" fillId="3" borderId="7" xfId="0" applyNumberFormat="1" applyFont="1" applyFill="1" applyBorder="1" applyAlignment="1" applyProtection="1">
      <alignment horizontal="center" vertical="center"/>
      <protection locked="0"/>
    </xf>
    <xf numFmtId="0" fontId="10" fillId="3" borderId="19" xfId="0" applyNumberFormat="1" applyFont="1" applyFill="1" applyBorder="1" applyAlignment="1" applyProtection="1">
      <alignment horizontal="center" vertical="center"/>
      <protection locked="0"/>
    </xf>
    <xf numFmtId="165" fontId="5" fillId="0" borderId="14" xfId="0" applyNumberFormat="1" applyFont="1" applyFill="1" applyBorder="1" applyAlignment="1" applyProtection="1">
      <alignment horizontal="center" vertical="center" wrapText="1"/>
      <protection hidden="1"/>
    </xf>
    <xf numFmtId="165" fontId="11" fillId="0" borderId="5" xfId="0" applyNumberFormat="1" applyFont="1" applyFill="1" applyBorder="1" applyAlignment="1" applyProtection="1">
      <alignment horizontal="center" vertical="center" wrapText="1"/>
      <protection hidden="1"/>
    </xf>
    <xf numFmtId="0" fontId="18" fillId="0" borderId="25" xfId="0" applyFont="1" applyFill="1" applyBorder="1" applyAlignment="1" applyProtection="1">
      <alignment horizontal="center" vertical="center" wrapText="1"/>
      <protection hidden="1"/>
    </xf>
    <xf numFmtId="0" fontId="18" fillId="0" borderId="26" xfId="0" applyFont="1" applyFill="1" applyBorder="1" applyAlignment="1" applyProtection="1">
      <alignment horizontal="center" vertical="center" wrapText="1"/>
      <protection hidden="1"/>
    </xf>
    <xf numFmtId="0" fontId="6" fillId="0" borderId="29" xfId="0" applyFont="1" applyFill="1" applyBorder="1" applyAlignment="1" applyProtection="1">
      <alignment horizontal="center" vertical="center" wrapText="1"/>
      <protection hidden="1"/>
    </xf>
    <xf numFmtId="0" fontId="6" fillId="0" borderId="24" xfId="0" applyFont="1" applyFill="1" applyBorder="1" applyAlignment="1" applyProtection="1">
      <alignment horizontal="center" vertical="center" wrapText="1"/>
      <protection hidden="1"/>
    </xf>
    <xf numFmtId="0" fontId="6" fillId="0" borderId="31" xfId="0" applyFont="1" applyFill="1" applyBorder="1" applyAlignment="1" applyProtection="1">
      <alignment horizontal="center" vertical="center" wrapText="1"/>
      <protection hidden="1"/>
    </xf>
    <xf numFmtId="49" fontId="4" fillId="0" borderId="0" xfId="0" applyNumberFormat="1" applyFont="1" applyFill="1" applyBorder="1" applyProtection="1">
      <protection locked="0"/>
    </xf>
    <xf numFmtId="0" fontId="18" fillId="4" borderId="27" xfId="0" applyFont="1" applyFill="1" applyBorder="1" applyAlignment="1" applyProtection="1">
      <alignment horizontal="center" vertical="center" wrapText="1"/>
      <protection hidden="1"/>
    </xf>
    <xf numFmtId="0" fontId="6" fillId="4" borderId="25" xfId="0" applyFont="1" applyFill="1" applyBorder="1" applyAlignment="1" applyProtection="1">
      <alignment horizontal="center" vertical="center" wrapText="1"/>
      <protection hidden="1"/>
    </xf>
    <xf numFmtId="166" fontId="18" fillId="4" borderId="28" xfId="0" applyNumberFormat="1" applyFont="1" applyFill="1" applyBorder="1" applyAlignment="1" applyProtection="1">
      <alignment horizontal="center" vertical="center" wrapText="1"/>
      <protection hidden="1"/>
    </xf>
    <xf numFmtId="0" fontId="6" fillId="4" borderId="2" xfId="0" applyFont="1" applyFill="1" applyBorder="1" applyAlignment="1" applyProtection="1">
      <alignment horizontal="center" vertical="center" wrapText="1"/>
      <protection hidden="1"/>
    </xf>
    <xf numFmtId="0" fontId="3" fillId="2" borderId="5"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protection locked="0"/>
    </xf>
    <xf numFmtId="0" fontId="25" fillId="0" borderId="0" xfId="3" applyFill="1" applyBorder="1" applyProtection="1">
      <protection locked="0"/>
    </xf>
    <xf numFmtId="49" fontId="10" fillId="3" borderId="6" xfId="0" applyNumberFormat="1" applyFont="1" applyFill="1" applyBorder="1" applyAlignment="1" applyProtection="1">
      <alignment horizontal="center" vertical="center"/>
      <protection locked="0"/>
    </xf>
    <xf numFmtId="0" fontId="4" fillId="3" borderId="18" xfId="0" applyFont="1" applyFill="1" applyBorder="1" applyProtection="1">
      <protection locked="0"/>
    </xf>
    <xf numFmtId="0" fontId="4" fillId="3" borderId="7" xfId="0" applyFont="1" applyFill="1" applyBorder="1" applyProtection="1">
      <protection locked="0"/>
    </xf>
    <xf numFmtId="0" fontId="4" fillId="3" borderId="5" xfId="0" applyFont="1" applyFill="1" applyBorder="1" applyProtection="1">
      <protection locked="0"/>
    </xf>
    <xf numFmtId="0" fontId="5" fillId="0" borderId="32" xfId="0" applyFont="1" applyFill="1" applyBorder="1" applyAlignment="1" applyProtection="1">
      <alignment horizontal="center" vertical="center" wrapText="1"/>
      <protection hidden="1"/>
    </xf>
    <xf numFmtId="0" fontId="7" fillId="0" borderId="33" xfId="0" applyFont="1" applyFill="1" applyBorder="1" applyAlignment="1" applyProtection="1">
      <alignment vertical="center" wrapText="1"/>
      <protection hidden="1"/>
    </xf>
    <xf numFmtId="0" fontId="17" fillId="0" borderId="33" xfId="0" applyFont="1" applyFill="1" applyBorder="1" applyAlignment="1" applyProtection="1">
      <alignment vertical="center" wrapText="1"/>
      <protection hidden="1"/>
    </xf>
    <xf numFmtId="0" fontId="24" fillId="0" borderId="0" xfId="0" applyFont="1" applyFill="1" applyProtection="1">
      <protection locked="0"/>
    </xf>
    <xf numFmtId="0" fontId="6" fillId="0" borderId="5" xfId="0" applyFont="1" applyFill="1" applyBorder="1" applyAlignment="1" applyProtection="1">
      <alignment horizontal="center" vertical="center" wrapText="1"/>
      <protection hidden="1"/>
    </xf>
    <xf numFmtId="0" fontId="3" fillId="0" borderId="30" xfId="0" applyFont="1" applyFill="1" applyBorder="1" applyAlignment="1" applyProtection="1">
      <alignment horizontal="center" vertical="center" wrapText="1"/>
      <protection hidden="1"/>
    </xf>
    <xf numFmtId="0" fontId="7" fillId="0" borderId="18" xfId="0" applyFont="1" applyFill="1" applyBorder="1" applyAlignment="1" applyProtection="1">
      <alignment vertical="center" wrapText="1"/>
      <protection hidden="1"/>
    </xf>
    <xf numFmtId="0" fontId="7" fillId="0" borderId="7" xfId="0" applyFont="1" applyFill="1" applyBorder="1" applyAlignment="1" applyProtection="1">
      <alignment vertical="center" wrapText="1"/>
      <protection hidden="1"/>
    </xf>
    <xf numFmtId="0" fontId="7" fillId="0" borderId="19" xfId="0" applyFont="1" applyFill="1" applyBorder="1" applyAlignment="1" applyProtection="1">
      <alignment vertical="center" wrapText="1"/>
      <protection hidden="1"/>
    </xf>
    <xf numFmtId="0" fontId="5" fillId="0" borderId="37" xfId="0" applyFont="1" applyFill="1" applyBorder="1" applyAlignment="1" applyProtection="1">
      <alignment vertical="center" wrapText="1"/>
      <protection hidden="1"/>
    </xf>
    <xf numFmtId="0" fontId="7" fillId="0" borderId="5" xfId="0" applyFont="1" applyFill="1" applyBorder="1" applyAlignment="1" applyProtection="1">
      <alignment vertical="center" wrapText="1"/>
      <protection hidden="1"/>
    </xf>
    <xf numFmtId="0" fontId="5" fillId="0" borderId="4" xfId="0" applyFont="1" applyFill="1" applyBorder="1" applyAlignment="1" applyProtection="1">
      <alignment horizontal="center" vertical="center" wrapText="1"/>
      <protection hidden="1"/>
    </xf>
    <xf numFmtId="49" fontId="5" fillId="0" borderId="3" xfId="0" applyNumberFormat="1" applyFont="1" applyFill="1" applyBorder="1" applyAlignment="1" applyProtection="1">
      <alignment horizontal="center" vertical="center" wrapText="1"/>
      <protection hidden="1"/>
    </xf>
    <xf numFmtId="0" fontId="3" fillId="0" borderId="28" xfId="0" applyFont="1" applyFill="1" applyBorder="1" applyAlignment="1" applyProtection="1">
      <alignment horizontal="center" vertical="center" wrapText="1"/>
      <protection hidden="1"/>
    </xf>
    <xf numFmtId="0" fontId="18" fillId="0" borderId="28" xfId="0" applyFont="1" applyFill="1" applyBorder="1" applyAlignment="1" applyProtection="1">
      <alignment horizontal="center" vertical="center" wrapText="1"/>
      <protection hidden="1"/>
    </xf>
    <xf numFmtId="0" fontId="6" fillId="0" borderId="18" xfId="0" applyFont="1" applyFill="1" applyBorder="1" applyAlignment="1" applyProtection="1">
      <alignment horizontal="center" vertical="center" wrapText="1"/>
      <protection hidden="1"/>
    </xf>
    <xf numFmtId="1" fontId="8" fillId="3" borderId="5" xfId="1" applyNumberFormat="1" applyFont="1" applyFill="1" applyBorder="1" applyAlignment="1" applyProtection="1">
      <alignment horizontal="center" vertical="center"/>
      <protection locked="0"/>
    </xf>
    <xf numFmtId="0" fontId="5" fillId="0" borderId="4" xfId="0" applyFont="1" applyFill="1" applyBorder="1" applyAlignment="1" applyProtection="1">
      <alignment horizontal="center" vertical="center" wrapText="1"/>
      <protection locked="0"/>
    </xf>
    <xf numFmtId="0" fontId="6" fillId="0" borderId="2" xfId="0" applyFont="1" applyFill="1" applyBorder="1" applyAlignment="1" applyProtection="1">
      <alignment horizontal="center" vertical="center" wrapText="1"/>
      <protection locked="0"/>
    </xf>
    <xf numFmtId="0" fontId="7" fillId="0" borderId="13" xfId="0" applyFont="1" applyFill="1" applyBorder="1" applyAlignment="1" applyProtection="1">
      <alignment vertical="center" wrapText="1"/>
      <protection locked="0"/>
    </xf>
    <xf numFmtId="0" fontId="7" fillId="0" borderId="13" xfId="0" applyFont="1" applyFill="1" applyBorder="1" applyAlignment="1" applyProtection="1">
      <alignment horizontal="center" vertical="center" wrapText="1"/>
      <protection locked="0"/>
    </xf>
    <xf numFmtId="0" fontId="7" fillId="0" borderId="8" xfId="0" applyFont="1" applyFill="1" applyBorder="1" applyAlignment="1" applyProtection="1">
      <alignment vertical="center" wrapText="1"/>
      <protection locked="0"/>
    </xf>
    <xf numFmtId="0" fontId="7" fillId="0" borderId="0" xfId="0" applyFont="1" applyFill="1" applyBorder="1" applyAlignment="1" applyProtection="1">
      <alignment vertical="center" wrapText="1"/>
      <protection locked="0"/>
    </xf>
    <xf numFmtId="0" fontId="7" fillId="0" borderId="8" xfId="0" applyFont="1" applyFill="1" applyBorder="1" applyAlignment="1" applyProtection="1">
      <alignment horizontal="center" vertical="center" wrapText="1"/>
      <protection locked="0"/>
    </xf>
    <xf numFmtId="0" fontId="11" fillId="2" borderId="3" xfId="0" applyFont="1" applyFill="1" applyBorder="1" applyAlignment="1" applyProtection="1">
      <alignment vertical="center" wrapText="1"/>
      <protection locked="0"/>
    </xf>
    <xf numFmtId="0" fontId="11" fillId="0" borderId="0" xfId="0" applyFont="1" applyFill="1" applyBorder="1" applyAlignment="1" applyProtection="1">
      <alignment vertical="center" wrapText="1"/>
      <protection locked="0"/>
    </xf>
    <xf numFmtId="165" fontId="20" fillId="0" borderId="0" xfId="0" applyNumberFormat="1" applyFont="1" applyFill="1" applyAlignment="1" applyProtection="1">
      <alignment horizontal="center"/>
      <protection locked="0"/>
    </xf>
    <xf numFmtId="0" fontId="24" fillId="0" borderId="24" xfId="0" applyFont="1" applyFill="1" applyBorder="1" applyAlignment="1" applyProtection="1">
      <alignment horizontal="center"/>
      <protection hidden="1"/>
    </xf>
    <xf numFmtId="0" fontId="24" fillId="0" borderId="19" xfId="0" applyFont="1" applyFill="1" applyBorder="1" applyAlignment="1" applyProtection="1">
      <alignment horizontal="center"/>
      <protection hidden="1"/>
    </xf>
    <xf numFmtId="0" fontId="24" fillId="4" borderId="36" xfId="0" applyFont="1" applyFill="1" applyBorder="1" applyAlignment="1" applyProtection="1">
      <alignment horizontal="center" wrapText="1"/>
      <protection hidden="1"/>
    </xf>
    <xf numFmtId="49" fontId="10" fillId="0" borderId="19" xfId="0" applyNumberFormat="1" applyFont="1" applyFill="1" applyBorder="1" applyAlignment="1" applyProtection="1">
      <alignment horizontal="center" vertical="center"/>
      <protection hidden="1"/>
    </xf>
    <xf numFmtId="49" fontId="4" fillId="0" borderId="14" xfId="0" applyNumberFormat="1" applyFont="1" applyFill="1" applyBorder="1" applyProtection="1">
      <protection hidden="1"/>
    </xf>
    <xf numFmtId="49" fontId="5" fillId="0" borderId="5" xfId="0" applyNumberFormat="1" applyFont="1" applyFill="1" applyBorder="1" applyAlignment="1" applyProtection="1">
      <alignment vertical="center" wrapText="1"/>
      <protection hidden="1"/>
    </xf>
    <xf numFmtId="49" fontId="4" fillId="0" borderId="5" xfId="0" applyNumberFormat="1" applyFont="1" applyFill="1" applyBorder="1" applyProtection="1">
      <protection hidden="1"/>
    </xf>
    <xf numFmtId="49" fontId="5" fillId="0" borderId="14" xfId="0" applyNumberFormat="1" applyFont="1" applyFill="1" applyBorder="1" applyAlignment="1" applyProtection="1">
      <alignment vertical="center" wrapText="1"/>
      <protection hidden="1"/>
    </xf>
    <xf numFmtId="0" fontId="4" fillId="0" borderId="19" xfId="0" applyFont="1" applyFill="1" applyBorder="1" applyProtection="1">
      <protection hidden="1"/>
    </xf>
    <xf numFmtId="0" fontId="4" fillId="0" borderId="14" xfId="0" applyFont="1" applyFill="1" applyBorder="1" applyProtection="1">
      <protection hidden="1"/>
    </xf>
    <xf numFmtId="0" fontId="24" fillId="4" borderId="31" xfId="0" applyFont="1" applyFill="1" applyBorder="1" applyAlignment="1" applyProtection="1">
      <alignment horizontal="center" wrapText="1"/>
      <protection hidden="1"/>
    </xf>
    <xf numFmtId="0" fontId="24" fillId="4" borderId="18" xfId="0" applyFont="1" applyFill="1" applyBorder="1" applyAlignment="1" applyProtection="1">
      <alignment horizontal="center" wrapText="1"/>
      <protection hidden="1"/>
    </xf>
    <xf numFmtId="0" fontId="4" fillId="0" borderId="5" xfId="0" applyFont="1" applyFill="1" applyBorder="1" applyProtection="1">
      <protection hidden="1"/>
    </xf>
    <xf numFmtId="0" fontId="12" fillId="0" borderId="5" xfId="0" applyFont="1" applyFill="1" applyBorder="1" applyProtection="1">
      <protection hidden="1"/>
    </xf>
    <xf numFmtId="0" fontId="26" fillId="0" borderId="0" xfId="0" applyFont="1" applyFill="1" applyBorder="1" applyProtection="1">
      <protection hidden="1"/>
    </xf>
    <xf numFmtId="0" fontId="4" fillId="0" borderId="0" xfId="0" applyFont="1" applyFill="1" applyBorder="1" applyAlignment="1" applyProtection="1">
      <alignment wrapText="1"/>
      <protection hidden="1"/>
    </xf>
    <xf numFmtId="0" fontId="25" fillId="0" borderId="0" xfId="3" applyFill="1" applyBorder="1" applyProtection="1">
      <protection hidden="1"/>
    </xf>
    <xf numFmtId="0" fontId="0" fillId="0" borderId="0" xfId="0" applyProtection="1">
      <protection locked="0"/>
    </xf>
    <xf numFmtId="0" fontId="25" fillId="0" borderId="0" xfId="3" applyProtection="1">
      <protection locked="0"/>
    </xf>
    <xf numFmtId="0" fontId="5" fillId="0" borderId="4" xfId="0" applyFont="1" applyFill="1" applyBorder="1" applyAlignment="1" applyProtection="1">
      <alignment horizontal="center" vertical="center" wrapText="1"/>
      <protection hidden="1"/>
    </xf>
    <xf numFmtId="0" fontId="13" fillId="4" borderId="3" xfId="0" applyFont="1" applyFill="1" applyBorder="1" applyAlignment="1" applyProtection="1">
      <alignment horizontal="center" vertical="center" wrapText="1"/>
      <protection locked="0"/>
    </xf>
    <xf numFmtId="0" fontId="13" fillId="4" borderId="4" xfId="0" applyFont="1" applyFill="1" applyBorder="1" applyAlignment="1" applyProtection="1">
      <alignment horizontal="center" vertical="center" wrapText="1"/>
      <protection locked="0"/>
    </xf>
    <xf numFmtId="0" fontId="13" fillId="4" borderId="2" xfId="0" applyFont="1" applyFill="1" applyBorder="1" applyAlignment="1" applyProtection="1">
      <alignment horizontal="center" vertical="center" wrapText="1"/>
      <protection locked="0"/>
    </xf>
    <xf numFmtId="0" fontId="16" fillId="0" borderId="13" xfId="0" applyFont="1" applyFill="1" applyBorder="1" applyAlignment="1" applyProtection="1">
      <alignment horizontal="center" vertical="top" wrapText="1"/>
      <protection hidden="1"/>
    </xf>
    <xf numFmtId="0" fontId="28" fillId="0" borderId="0" xfId="0" applyFont="1" applyFill="1" applyBorder="1" applyAlignment="1" applyProtection="1">
      <alignment horizontal="left"/>
      <protection locked="0"/>
    </xf>
    <xf numFmtId="0" fontId="22" fillId="3" borderId="9" xfId="0" applyFont="1" applyFill="1" applyBorder="1" applyAlignment="1" applyProtection="1">
      <alignment horizontal="center" vertical="center" wrapText="1"/>
      <protection locked="0"/>
    </xf>
    <xf numFmtId="0" fontId="22" fillId="3" borderId="10" xfId="0" applyFont="1" applyFill="1" applyBorder="1" applyAlignment="1" applyProtection="1">
      <alignment horizontal="center" vertical="center" wrapText="1"/>
      <protection locked="0"/>
    </xf>
    <xf numFmtId="0" fontId="27" fillId="0" borderId="35" xfId="0" applyFont="1" applyFill="1" applyBorder="1" applyAlignment="1" applyProtection="1">
      <alignment horizontal="left" vertical="center" wrapText="1"/>
      <protection locked="0"/>
    </xf>
    <xf numFmtId="0" fontId="27" fillId="0" borderId="8" xfId="0" applyFont="1" applyFill="1" applyBorder="1" applyAlignment="1" applyProtection="1">
      <alignment horizontal="left" vertical="center" wrapText="1"/>
      <protection locked="0"/>
    </xf>
    <xf numFmtId="0" fontId="4" fillId="0" borderId="4" xfId="0" applyFont="1" applyFill="1" applyBorder="1" applyAlignment="1" applyProtection="1">
      <alignment horizontal="center"/>
      <protection hidden="1"/>
    </xf>
    <xf numFmtId="0" fontId="21" fillId="0" borderId="9" xfId="0" applyFont="1" applyFill="1" applyBorder="1" applyAlignment="1" applyProtection="1">
      <alignment horizontal="center" vertical="center" wrapText="1"/>
      <protection hidden="1"/>
    </xf>
    <xf numFmtId="0" fontId="21" fillId="0" borderId="10" xfId="0" applyFont="1" applyFill="1" applyBorder="1" applyAlignment="1" applyProtection="1">
      <alignment horizontal="center" vertical="center" wrapText="1"/>
      <protection hidden="1"/>
    </xf>
    <xf numFmtId="0" fontId="22" fillId="3" borderId="34" xfId="0" applyFont="1" applyFill="1" applyBorder="1" applyAlignment="1" applyProtection="1">
      <alignment horizontal="center" vertical="center" wrapText="1"/>
      <protection locked="0"/>
    </xf>
    <xf numFmtId="0" fontId="6" fillId="0" borderId="3" xfId="0" applyFont="1" applyFill="1" applyBorder="1" applyAlignment="1" applyProtection="1">
      <alignment horizontal="right" vertical="center" wrapText="1"/>
      <protection hidden="1"/>
    </xf>
    <xf numFmtId="0" fontId="6" fillId="0" borderId="2" xfId="0" applyFont="1" applyFill="1" applyBorder="1" applyAlignment="1" applyProtection="1">
      <alignment horizontal="right" vertical="center" wrapText="1"/>
      <protection hidden="1"/>
    </xf>
    <xf numFmtId="0" fontId="28" fillId="0" borderId="0" xfId="0" applyFont="1" applyFill="1" applyBorder="1" applyAlignment="1" applyProtection="1">
      <alignment horizontal="left"/>
      <protection hidden="1"/>
    </xf>
    <xf numFmtId="0" fontId="13" fillId="4" borderId="3" xfId="0" applyFont="1" applyFill="1" applyBorder="1" applyAlignment="1" applyProtection="1">
      <alignment horizontal="center" vertical="center" wrapText="1"/>
      <protection hidden="1"/>
    </xf>
    <xf numFmtId="0" fontId="13" fillId="4" borderId="4" xfId="0" applyFont="1" applyFill="1" applyBorder="1" applyAlignment="1" applyProtection="1">
      <alignment horizontal="center" vertical="center" wrapText="1"/>
      <protection hidden="1"/>
    </xf>
    <xf numFmtId="0" fontId="13" fillId="4" borderId="2" xfId="0" applyFont="1" applyFill="1" applyBorder="1" applyAlignment="1" applyProtection="1">
      <alignment horizontal="center" vertical="center" wrapText="1"/>
      <protection hidden="1"/>
    </xf>
    <xf numFmtId="0" fontId="27" fillId="0" borderId="35" xfId="0" applyFont="1" applyFill="1" applyBorder="1" applyAlignment="1" applyProtection="1">
      <alignment horizontal="left" vertical="center" wrapText="1"/>
      <protection hidden="1"/>
    </xf>
    <xf numFmtId="0" fontId="27" fillId="0" borderId="8" xfId="0" applyFont="1" applyFill="1" applyBorder="1" applyAlignment="1" applyProtection="1">
      <alignment horizontal="left" vertical="center" wrapText="1"/>
      <protection hidden="1"/>
    </xf>
  </cellXfs>
  <cellStyles count="4">
    <cellStyle name="Comma" xfId="1" builtinId="3"/>
    <cellStyle name="Hyperlink" xfId="3" builtinId="8"/>
    <cellStyle name="Normal" xfId="0" builtinId="0"/>
    <cellStyle name="Normal 2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ereK\Documents\Kutseeksami%20&#252;lemm&#228;&#228;rade%20m&#228;&#228;rus\Kutseeksami%20tasu%20n&#228;idiskalkulatsioonid%2026.01.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äbiviimine"/>
      <sheetName val="Koos arendamisega"/>
      <sheetName val="Koos kutsekomisjoni kuluga"/>
      <sheetName val="Töömaailma kutseeksami kalk "/>
      <sheetName val="Sheet2"/>
      <sheetName val="Sheet4"/>
    </sheetNames>
    <sheetDataSet>
      <sheetData sheetId="0" refreshError="1">
        <row r="3">
          <cell r="B3" t="str">
            <v>Nimi</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kutsekoda.ee/wp-content/uploads/2019/KS/KA_konkurss/Kutse-andmise-tasu-muutmise-selgitus.docx" TargetMode="External"/><Relationship Id="rId1" Type="http://schemas.openxmlformats.org/officeDocument/2006/relationships/hyperlink" Target="https://www.stat.ee/thi-kalkulaator"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https://www.kutsekoda.ee/wp-content/uploads/2019/KS/KA_konkurss/Kutse-andmise-tasu-muutmise-selgitus.docx" TargetMode="External"/><Relationship Id="rId1" Type="http://schemas.openxmlformats.org/officeDocument/2006/relationships/hyperlink" Target="https://www.stat.ee/thi-kalkulaato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59"/>
  <sheetViews>
    <sheetView tabSelected="1" zoomScale="80" zoomScaleNormal="80" workbookViewId="0">
      <pane ySplit="6" topLeftCell="A40" activePane="bottomLeft" state="frozen"/>
      <selection pane="bottomLeft" activeCell="A61" sqref="A61:A62"/>
    </sheetView>
  </sheetViews>
  <sheetFormatPr defaultColWidth="55.6640625" defaultRowHeight="15.6" x14ac:dyDescent="0.3"/>
  <cols>
    <col min="1" max="1" width="58.109375" style="1" bestFit="1" customWidth="1"/>
    <col min="2" max="2" width="21.109375" style="2" customWidth="1"/>
    <col min="3" max="3" width="61.109375" style="5" customWidth="1"/>
    <col min="4" max="4" width="75" style="1" customWidth="1"/>
    <col min="5" max="16384" width="55.6640625" style="1"/>
  </cols>
  <sheetData>
    <row r="1" spans="1:5" x14ac:dyDescent="0.3">
      <c r="C1" s="14" t="s">
        <v>37</v>
      </c>
    </row>
    <row r="2" spans="1:5" x14ac:dyDescent="0.3">
      <c r="C2" s="14" t="s">
        <v>38</v>
      </c>
    </row>
    <row r="3" spans="1:5" ht="16.2" thickBot="1" x14ac:dyDescent="0.35">
      <c r="C3" s="14" t="s">
        <v>57</v>
      </c>
    </row>
    <row r="4" spans="1:5" ht="36" customHeight="1" thickBot="1" x14ac:dyDescent="0.35">
      <c r="A4" s="113" t="s">
        <v>48</v>
      </c>
      <c r="B4" s="114"/>
      <c r="C4" s="114"/>
      <c r="D4" s="115"/>
    </row>
    <row r="5" spans="1:5" ht="38.25" customHeight="1" thickBot="1" x14ac:dyDescent="0.35">
      <c r="A5" s="116"/>
      <c r="B5" s="116"/>
      <c r="C5" s="116"/>
      <c r="D5" s="116"/>
    </row>
    <row r="6" spans="1:5" ht="16.2" thickBot="1" x14ac:dyDescent="0.35">
      <c r="A6" s="66" t="s">
        <v>0</v>
      </c>
      <c r="B6" s="123" t="s">
        <v>1</v>
      </c>
      <c r="C6" s="124"/>
      <c r="D6" s="93" t="s">
        <v>69</v>
      </c>
    </row>
    <row r="7" spans="1:5" ht="16.2" thickBot="1" x14ac:dyDescent="0.35">
      <c r="A7" s="67" t="s">
        <v>2</v>
      </c>
      <c r="B7" s="118"/>
      <c r="C7" s="125"/>
      <c r="D7" s="70" t="str">
        <f>[1]Läbiviimine!B3</f>
        <v>Nimi</v>
      </c>
    </row>
    <row r="8" spans="1:5" ht="16.2" thickBot="1" x14ac:dyDescent="0.35">
      <c r="A8" s="68" t="s">
        <v>33</v>
      </c>
      <c r="B8" s="118"/>
      <c r="C8" s="119"/>
      <c r="D8" s="49" t="s">
        <v>35</v>
      </c>
    </row>
    <row r="9" spans="1:5" ht="16.2" thickBot="1" x14ac:dyDescent="0.35">
      <c r="A9" s="68" t="s">
        <v>39</v>
      </c>
      <c r="B9" s="118"/>
      <c r="C9" s="119"/>
      <c r="D9" s="49" t="s">
        <v>40</v>
      </c>
    </row>
    <row r="10" spans="1:5" ht="16.2" thickBot="1" x14ac:dyDescent="0.35">
      <c r="A10" s="68" t="s">
        <v>34</v>
      </c>
      <c r="B10" s="118"/>
      <c r="C10" s="119"/>
      <c r="D10" s="50" t="s">
        <v>41</v>
      </c>
    </row>
    <row r="11" spans="1:5" ht="32.25" customHeight="1" thickBot="1" x14ac:dyDescent="0.35">
      <c r="A11" s="120" t="s">
        <v>58</v>
      </c>
      <c r="B11" s="121"/>
      <c r="C11" s="121"/>
      <c r="D11" s="121"/>
    </row>
    <row r="12" spans="1:5" ht="16.2" thickBot="1" x14ac:dyDescent="0.35">
      <c r="A12" s="15" t="s">
        <v>3</v>
      </c>
      <c r="B12" s="82"/>
      <c r="C12" s="126" t="s">
        <v>59</v>
      </c>
      <c r="D12" s="127"/>
      <c r="E12" s="16"/>
    </row>
    <row r="13" spans="1:5" ht="16.2" thickBot="1" x14ac:dyDescent="0.35">
      <c r="A13" s="15" t="s">
        <v>62</v>
      </c>
      <c r="B13" s="39" t="s">
        <v>4</v>
      </c>
      <c r="C13" s="78" t="s">
        <v>68</v>
      </c>
      <c r="D13" s="77"/>
      <c r="E13" s="16"/>
    </row>
    <row r="14" spans="1:5" ht="31.2" x14ac:dyDescent="0.3">
      <c r="A14" s="22" t="s">
        <v>5</v>
      </c>
      <c r="B14" s="40"/>
      <c r="C14" s="13"/>
      <c r="D14" s="55" t="s">
        <v>50</v>
      </c>
    </row>
    <row r="15" spans="1:5" ht="31.2" x14ac:dyDescent="0.3">
      <c r="A15" s="23" t="s">
        <v>6</v>
      </c>
      <c r="B15" s="41"/>
      <c r="C15" s="11"/>
      <c r="D15" s="79" t="s">
        <v>71</v>
      </c>
    </row>
    <row r="16" spans="1:5" ht="46.8" x14ac:dyDescent="0.3">
      <c r="A16" s="23" t="s">
        <v>7</v>
      </c>
      <c r="B16" s="41"/>
      <c r="C16" s="11"/>
      <c r="D16" s="80" t="s">
        <v>70</v>
      </c>
    </row>
    <row r="17" spans="1:5" ht="16.2" thickBot="1" x14ac:dyDescent="0.35">
      <c r="A17" s="24" t="s">
        <v>8</v>
      </c>
      <c r="B17" s="42">
        <v>1.3380000000000001</v>
      </c>
      <c r="C17" s="96"/>
      <c r="D17" s="51">
        <v>1.3380000000000001</v>
      </c>
      <c r="E17" s="16"/>
    </row>
    <row r="18" spans="1:5" ht="16.2" thickBot="1" x14ac:dyDescent="0.35">
      <c r="A18" s="26" t="s">
        <v>9</v>
      </c>
      <c r="B18" s="43">
        <f>B14*B15*B16*B17</f>
        <v>0</v>
      </c>
      <c r="C18" s="97"/>
      <c r="D18" s="52" t="s">
        <v>10</v>
      </c>
      <c r="E18" s="16"/>
    </row>
    <row r="19" spans="1:5" ht="31.2" x14ac:dyDescent="0.3">
      <c r="A19" s="27" t="s">
        <v>11</v>
      </c>
      <c r="B19" s="44"/>
      <c r="C19" s="13"/>
      <c r="D19" s="71" t="s">
        <v>65</v>
      </c>
    </row>
    <row r="20" spans="1:5" ht="16.2" thickBot="1" x14ac:dyDescent="0.35">
      <c r="A20" s="24" t="s">
        <v>12</v>
      </c>
      <c r="B20" s="46"/>
      <c r="C20" s="12"/>
      <c r="D20" s="94" t="s">
        <v>66</v>
      </c>
      <c r="E20" s="69"/>
    </row>
    <row r="21" spans="1:5" ht="16.2" thickBot="1" x14ac:dyDescent="0.35">
      <c r="A21" s="26" t="s">
        <v>13</v>
      </c>
      <c r="B21" s="43">
        <f>B19*B20</f>
        <v>0</v>
      </c>
      <c r="C21" s="97"/>
      <c r="D21" s="52" t="s">
        <v>10</v>
      </c>
      <c r="E21" s="16"/>
    </row>
    <row r="22" spans="1:5" ht="46.8" x14ac:dyDescent="0.3">
      <c r="A22" s="27" t="s">
        <v>14</v>
      </c>
      <c r="B22" s="44"/>
      <c r="C22" s="13"/>
      <c r="D22" s="81" t="s">
        <v>72</v>
      </c>
      <c r="E22" s="16"/>
    </row>
    <row r="23" spans="1:5" ht="16.2" thickBot="1" x14ac:dyDescent="0.35">
      <c r="A23" s="23" t="s">
        <v>36</v>
      </c>
      <c r="B23" s="45"/>
      <c r="C23" s="11"/>
      <c r="D23" s="95" t="s">
        <v>51</v>
      </c>
      <c r="E23" s="16"/>
    </row>
    <row r="24" spans="1:5" ht="16.2" thickBot="1" x14ac:dyDescent="0.35">
      <c r="A24" s="15" t="s">
        <v>15</v>
      </c>
      <c r="B24" s="34">
        <f>B22*B23</f>
        <v>0</v>
      </c>
      <c r="C24" s="98"/>
      <c r="D24" s="21" t="s">
        <v>10</v>
      </c>
      <c r="E24" s="16"/>
    </row>
    <row r="25" spans="1:5" ht="31.8" thickBot="1" x14ac:dyDescent="0.35">
      <c r="A25" s="28" t="s">
        <v>16</v>
      </c>
      <c r="B25" s="40"/>
      <c r="C25" s="62"/>
      <c r="D25" s="56" t="s">
        <v>49</v>
      </c>
    </row>
    <row r="26" spans="1:5" ht="16.2" thickBot="1" x14ac:dyDescent="0.35">
      <c r="A26" s="29" t="s">
        <v>17</v>
      </c>
      <c r="B26" s="47">
        <f>B25*B12</f>
        <v>0</v>
      </c>
      <c r="C26" s="100"/>
      <c r="D26" s="53" t="s">
        <v>10</v>
      </c>
    </row>
    <row r="27" spans="1:5" ht="16.2" thickBot="1" x14ac:dyDescent="0.35">
      <c r="A27" s="15" t="s">
        <v>18</v>
      </c>
      <c r="B27" s="48">
        <f>B18+B21+B24+B26</f>
        <v>0</v>
      </c>
      <c r="C27" s="99"/>
      <c r="D27" s="21" t="s">
        <v>10</v>
      </c>
      <c r="E27" s="16"/>
    </row>
    <row r="28" spans="1:5" ht="22.5" customHeight="1" thickBot="1" x14ac:dyDescent="0.35">
      <c r="A28" s="122"/>
      <c r="B28" s="122"/>
      <c r="C28" s="122"/>
      <c r="D28" s="122"/>
      <c r="E28" s="16"/>
    </row>
    <row r="29" spans="1:5" ht="36.6" customHeight="1" thickBot="1" x14ac:dyDescent="0.35">
      <c r="A29" s="26" t="s">
        <v>60</v>
      </c>
      <c r="B29" s="32" t="s">
        <v>4</v>
      </c>
      <c r="C29" s="32" t="s">
        <v>68</v>
      </c>
      <c r="D29" s="93" t="s">
        <v>69</v>
      </c>
      <c r="E29" s="16"/>
    </row>
    <row r="30" spans="1:5" ht="31.2" x14ac:dyDescent="0.3">
      <c r="A30" s="27" t="s">
        <v>19</v>
      </c>
      <c r="B30" s="44"/>
      <c r="C30" s="63"/>
      <c r="D30" s="104" t="s">
        <v>67</v>
      </c>
      <c r="E30" s="38"/>
    </row>
    <row r="31" spans="1:5" ht="109.2" x14ac:dyDescent="0.3">
      <c r="A31" s="23" t="s">
        <v>20</v>
      </c>
      <c r="B31" s="41"/>
      <c r="C31" s="64"/>
      <c r="D31" s="103" t="s">
        <v>52</v>
      </c>
      <c r="E31" s="38"/>
    </row>
    <row r="32" spans="1:5" ht="16.2" thickBot="1" x14ac:dyDescent="0.35">
      <c r="A32" s="24" t="s">
        <v>21</v>
      </c>
      <c r="B32" s="42">
        <v>1.3380000000000001</v>
      </c>
      <c r="C32" s="101"/>
      <c r="D32" s="51">
        <v>1.3380000000000001</v>
      </c>
    </row>
    <row r="33" spans="1:6" ht="16.2" thickBot="1" x14ac:dyDescent="0.35">
      <c r="A33" s="26" t="s">
        <v>22</v>
      </c>
      <c r="B33" s="34">
        <f>B30*B31*B32</f>
        <v>0</v>
      </c>
      <c r="C33" s="102"/>
      <c r="D33" s="70" t="s">
        <v>10</v>
      </c>
      <c r="E33" s="3"/>
    </row>
    <row r="34" spans="1:6" ht="31.2" x14ac:dyDescent="0.3">
      <c r="A34" s="72" t="s">
        <v>23</v>
      </c>
      <c r="B34" s="8"/>
      <c r="C34" s="63"/>
      <c r="D34" s="103" t="s">
        <v>53</v>
      </c>
      <c r="E34" s="38"/>
    </row>
    <row r="35" spans="1:6" ht="31.2" x14ac:dyDescent="0.3">
      <c r="A35" s="73" t="s">
        <v>24</v>
      </c>
      <c r="B35" s="7"/>
      <c r="C35" s="64"/>
      <c r="D35" s="57" t="s">
        <v>54</v>
      </c>
    </row>
    <row r="36" spans="1:6" ht="31.2" x14ac:dyDescent="0.3">
      <c r="A36" s="73" t="s">
        <v>25</v>
      </c>
      <c r="B36" s="10"/>
      <c r="C36" s="64"/>
      <c r="D36" s="103" t="s">
        <v>61</v>
      </c>
    </row>
    <row r="37" spans="1:6" ht="16.2" thickBot="1" x14ac:dyDescent="0.35">
      <c r="A37" s="74" t="s">
        <v>26</v>
      </c>
      <c r="B37" s="25">
        <v>1.3380000000000001</v>
      </c>
      <c r="C37" s="101"/>
      <c r="D37" s="51">
        <v>1.3380000000000001</v>
      </c>
      <c r="E37" s="16"/>
    </row>
    <row r="38" spans="1:6" ht="16.2" thickBot="1" x14ac:dyDescent="0.35">
      <c r="A38" s="75" t="s">
        <v>27</v>
      </c>
      <c r="B38" s="30">
        <f>B34*B35*B36*B37</f>
        <v>0</v>
      </c>
      <c r="C38" s="102"/>
      <c r="D38" s="70" t="s">
        <v>10</v>
      </c>
      <c r="E38" s="16"/>
      <c r="F38" s="3"/>
    </row>
    <row r="39" spans="1:6" ht="31.8" thickBot="1" x14ac:dyDescent="0.35">
      <c r="A39" s="76" t="s">
        <v>28</v>
      </c>
      <c r="B39" s="8"/>
      <c r="C39" s="65"/>
      <c r="D39" s="103" t="s">
        <v>55</v>
      </c>
      <c r="E39" s="38"/>
    </row>
    <row r="40" spans="1:6" ht="47.4" thickBot="1" x14ac:dyDescent="0.35">
      <c r="A40" s="76" t="s">
        <v>42</v>
      </c>
      <c r="B40" s="8"/>
      <c r="C40" s="65"/>
      <c r="D40" s="58" t="s">
        <v>56</v>
      </c>
      <c r="E40" s="38"/>
    </row>
    <row r="41" spans="1:6" ht="16.2" thickBot="1" x14ac:dyDescent="0.35">
      <c r="A41" s="33" t="s">
        <v>29</v>
      </c>
      <c r="B41" s="31">
        <f>B38+B39+B33+B40</f>
        <v>0</v>
      </c>
      <c r="C41" s="105"/>
      <c r="D41" s="21" t="s">
        <v>10</v>
      </c>
      <c r="E41" s="16"/>
    </row>
    <row r="42" spans="1:6" ht="16.2" thickBot="1" x14ac:dyDescent="0.35">
      <c r="A42" s="112"/>
      <c r="B42" s="112"/>
      <c r="C42" s="112"/>
      <c r="D42" s="112"/>
      <c r="E42" s="17"/>
    </row>
    <row r="43" spans="1:6" s="4" customFormat="1" ht="16.2" thickBot="1" x14ac:dyDescent="0.35">
      <c r="A43" s="33" t="s">
        <v>30</v>
      </c>
      <c r="B43" s="34">
        <f>B41+B27</f>
        <v>0</v>
      </c>
      <c r="C43" s="106"/>
      <c r="D43" s="84" t="s">
        <v>10</v>
      </c>
      <c r="E43" s="18"/>
    </row>
    <row r="44" spans="1:6" ht="16.2" thickBot="1" x14ac:dyDescent="0.35">
      <c r="A44" s="33" t="s">
        <v>31</v>
      </c>
      <c r="B44" s="34" t="e">
        <f>B43/B12</f>
        <v>#DIV/0!</v>
      </c>
      <c r="C44" s="105"/>
      <c r="D44" s="21" t="s">
        <v>10</v>
      </c>
      <c r="E44" s="16"/>
    </row>
    <row r="45" spans="1:6" ht="16.2" thickBot="1" x14ac:dyDescent="0.35">
      <c r="A45" s="76" t="s">
        <v>43</v>
      </c>
      <c r="B45" s="35">
        <v>4.8</v>
      </c>
      <c r="C45" s="105"/>
      <c r="D45" s="21"/>
      <c r="E45" s="16"/>
    </row>
    <row r="46" spans="1:6" x14ac:dyDescent="0.3">
      <c r="A46" s="85"/>
      <c r="B46" s="85"/>
      <c r="C46" s="85"/>
      <c r="D46" s="86"/>
      <c r="E46" s="16"/>
    </row>
    <row r="47" spans="1:6" s="6" customFormat="1" ht="16.2" thickBot="1" x14ac:dyDescent="0.35">
      <c r="A47" s="87"/>
      <c r="B47" s="87"/>
      <c r="C47" s="88"/>
      <c r="D47" s="89"/>
    </row>
    <row r="48" spans="1:6" ht="35.25" customHeight="1" thickBot="1" x14ac:dyDescent="0.35">
      <c r="A48" s="90" t="s">
        <v>32</v>
      </c>
      <c r="B48" s="37" t="e">
        <f>ROUND(B44+B45,0)</f>
        <v>#DIV/0!</v>
      </c>
      <c r="C48" s="9"/>
      <c r="D48" s="59" t="s">
        <v>10</v>
      </c>
    </row>
    <row r="49" spans="1:16" x14ac:dyDescent="0.3">
      <c r="A49" s="91"/>
      <c r="B49" s="19"/>
      <c r="C49" s="9"/>
      <c r="D49" s="20"/>
    </row>
    <row r="50" spans="1:16" x14ac:dyDescent="0.3">
      <c r="A50" s="91"/>
      <c r="B50" s="19"/>
      <c r="C50" s="9"/>
      <c r="D50" s="20"/>
    </row>
    <row r="51" spans="1:16" x14ac:dyDescent="0.3">
      <c r="A51" s="91"/>
      <c r="B51" s="19"/>
      <c r="C51" s="9"/>
      <c r="D51" s="20"/>
    </row>
    <row r="52" spans="1:16" x14ac:dyDescent="0.3">
      <c r="A52" s="91"/>
      <c r="B52" s="19"/>
      <c r="C52" s="9"/>
      <c r="D52" s="20"/>
    </row>
    <row r="53" spans="1:16" s="6" customFormat="1" x14ac:dyDescent="0.3">
      <c r="A53" s="107" t="s">
        <v>44</v>
      </c>
      <c r="B53" s="60"/>
      <c r="C53" s="54"/>
    </row>
    <row r="54" spans="1:16" s="6" customFormat="1" ht="31.2" x14ac:dyDescent="0.3">
      <c r="A54" s="108" t="s">
        <v>63</v>
      </c>
      <c r="B54" s="109" t="s">
        <v>46</v>
      </c>
      <c r="C54" s="54"/>
      <c r="D54" s="61"/>
    </row>
    <row r="55" spans="1:16" s="6" customFormat="1" ht="78" x14ac:dyDescent="0.3">
      <c r="A55" s="108" t="s">
        <v>47</v>
      </c>
      <c r="B55" s="109" t="s">
        <v>45</v>
      </c>
      <c r="C55" s="54"/>
      <c r="D55" s="61"/>
    </row>
    <row r="56" spans="1:16" x14ac:dyDescent="0.3">
      <c r="A56" s="110" t="s">
        <v>74</v>
      </c>
      <c r="B56" s="110"/>
      <c r="C56" s="110"/>
      <c r="D56" s="110"/>
      <c r="E56" s="110"/>
      <c r="F56" s="110"/>
      <c r="G56" s="110"/>
      <c r="H56" s="110"/>
      <c r="I56" s="110"/>
      <c r="J56" s="110"/>
      <c r="K56" s="110"/>
      <c r="L56" s="110"/>
      <c r="M56" s="110"/>
      <c r="N56" s="110"/>
      <c r="O56" s="110"/>
      <c r="P56" s="110"/>
    </row>
    <row r="57" spans="1:16" x14ac:dyDescent="0.3">
      <c r="A57" s="111" t="s">
        <v>75</v>
      </c>
      <c r="B57" s="110"/>
      <c r="C57" s="110"/>
      <c r="D57" s="110"/>
      <c r="E57" s="110"/>
      <c r="F57" s="110"/>
      <c r="G57" s="110"/>
      <c r="H57" s="110"/>
      <c r="I57" s="110"/>
      <c r="J57" s="110"/>
      <c r="K57" s="110"/>
      <c r="L57" s="110"/>
      <c r="M57" s="110"/>
      <c r="N57" s="110"/>
      <c r="O57" s="110"/>
      <c r="P57" s="110"/>
    </row>
    <row r="58" spans="1:16" s="6" customFormat="1" x14ac:dyDescent="0.3">
      <c r="A58" s="117" t="s">
        <v>64</v>
      </c>
      <c r="B58" s="117"/>
      <c r="C58" s="117"/>
      <c r="D58" s="117"/>
    </row>
    <row r="59" spans="1:16" x14ac:dyDescent="0.3">
      <c r="B59" s="92"/>
    </row>
  </sheetData>
  <sheetProtection algorithmName="SHA-512" hashValue="YYeD8KvPqKqcGdg51Bod7GOcm85DgrBksP8e9NtQgz93a69VHnLwz38EQDd0rC+8dOtpfXG7Vlw1e+xV182p6g==" saltValue="ccyBpfiE+XTU3cZdwgLxfw==" spinCount="100000" sheet="1" formatCells="0" formatColumns="0" formatRows="0"/>
  <mergeCells count="12">
    <mergeCell ref="A42:D42"/>
    <mergeCell ref="A4:D4"/>
    <mergeCell ref="A5:D5"/>
    <mergeCell ref="A58:D58"/>
    <mergeCell ref="B9:C9"/>
    <mergeCell ref="B10:C10"/>
    <mergeCell ref="A11:D11"/>
    <mergeCell ref="A28:D28"/>
    <mergeCell ref="B6:C6"/>
    <mergeCell ref="B7:C7"/>
    <mergeCell ref="B8:C8"/>
    <mergeCell ref="C12:D12"/>
  </mergeCells>
  <dataValidations count="1">
    <dataValidation type="custom" allowBlank="1" showInputMessage="1" showErrorMessage="1" sqref="B21" xr:uid="{00000000-0002-0000-0000-000000000000}">
      <formula1>B7&lt;&gt;"Teoreetiline"</formula1>
    </dataValidation>
  </dataValidations>
  <hyperlinks>
    <hyperlink ref="B55" r:id="rId1" xr:uid="{CF7969F1-03EF-4B12-B4EF-E80A3BBE5C68}"/>
    <hyperlink ref="B54" r:id="rId2" display="Kutse andmise tasu muutmise selgitus" xr:uid="{E033ECFD-8F13-4929-B359-2DA62A2F8B62}"/>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1422E-0E78-4227-AF08-5FDE05712C61}">
  <dimension ref="A1:P59"/>
  <sheetViews>
    <sheetView topLeftCell="A44" zoomScale="80" zoomScaleNormal="80" workbookViewId="0">
      <selection activeCell="D59" sqref="D59"/>
    </sheetView>
  </sheetViews>
  <sheetFormatPr defaultColWidth="55.6640625" defaultRowHeight="15.6" x14ac:dyDescent="0.3"/>
  <cols>
    <col min="1" max="1" width="58.109375" style="1" bestFit="1" customWidth="1"/>
    <col min="2" max="2" width="21.109375" style="2" customWidth="1"/>
    <col min="3" max="3" width="61.109375" style="5" customWidth="1"/>
    <col min="4" max="4" width="75" style="1" customWidth="1"/>
    <col min="5" max="16384" width="55.6640625" style="1"/>
  </cols>
  <sheetData>
    <row r="1" spans="1:5" x14ac:dyDescent="0.3">
      <c r="C1" s="14" t="s">
        <v>37</v>
      </c>
    </row>
    <row r="2" spans="1:5" x14ac:dyDescent="0.3">
      <c r="C2" s="14" t="s">
        <v>38</v>
      </c>
    </row>
    <row r="3" spans="1:5" ht="16.2" thickBot="1" x14ac:dyDescent="0.35">
      <c r="C3" s="14" t="s">
        <v>57</v>
      </c>
    </row>
    <row r="4" spans="1:5" ht="36" customHeight="1" thickBot="1" x14ac:dyDescent="0.35">
      <c r="A4" s="129" t="s">
        <v>73</v>
      </c>
      <c r="B4" s="130"/>
      <c r="C4" s="130"/>
      <c r="D4" s="131"/>
    </row>
    <row r="5" spans="1:5" ht="38.25" customHeight="1" thickBot="1" x14ac:dyDescent="0.35">
      <c r="A5" s="116"/>
      <c r="B5" s="116"/>
      <c r="C5" s="116"/>
      <c r="D5" s="116"/>
    </row>
    <row r="6" spans="1:5" ht="16.2" thickBot="1" x14ac:dyDescent="0.35">
      <c r="A6" s="66" t="s">
        <v>0</v>
      </c>
      <c r="B6" s="123" t="s">
        <v>1</v>
      </c>
      <c r="C6" s="124"/>
      <c r="D6" s="93" t="s">
        <v>69</v>
      </c>
    </row>
    <row r="7" spans="1:5" ht="16.2" thickBot="1" x14ac:dyDescent="0.35">
      <c r="A7" s="67" t="s">
        <v>2</v>
      </c>
      <c r="B7" s="118"/>
      <c r="C7" s="125"/>
      <c r="D7" s="70" t="str">
        <f>[1]Läbiviimine!B3</f>
        <v>Nimi</v>
      </c>
    </row>
    <row r="8" spans="1:5" ht="16.2" thickBot="1" x14ac:dyDescent="0.35">
      <c r="A8" s="68" t="s">
        <v>33</v>
      </c>
      <c r="B8" s="118"/>
      <c r="C8" s="119"/>
      <c r="D8" s="49" t="s">
        <v>35</v>
      </c>
    </row>
    <row r="9" spans="1:5" ht="16.2" thickBot="1" x14ac:dyDescent="0.35">
      <c r="A9" s="68" t="s">
        <v>39</v>
      </c>
      <c r="B9" s="118"/>
      <c r="C9" s="119"/>
      <c r="D9" s="49" t="s">
        <v>40</v>
      </c>
    </row>
    <row r="10" spans="1:5" ht="16.2" thickBot="1" x14ac:dyDescent="0.35">
      <c r="A10" s="68" t="s">
        <v>34</v>
      </c>
      <c r="B10" s="118"/>
      <c r="C10" s="119"/>
      <c r="D10" s="50" t="s">
        <v>41</v>
      </c>
    </row>
    <row r="11" spans="1:5" ht="32.25" customHeight="1" thickBot="1" x14ac:dyDescent="0.35">
      <c r="A11" s="132" t="s">
        <v>58</v>
      </c>
      <c r="B11" s="133"/>
      <c r="C11" s="133"/>
      <c r="D11" s="133"/>
    </row>
    <row r="12" spans="1:5" ht="16.2" thickBot="1" x14ac:dyDescent="0.35">
      <c r="A12" s="15" t="s">
        <v>3</v>
      </c>
      <c r="B12" s="82"/>
      <c r="C12" s="126" t="s">
        <v>59</v>
      </c>
      <c r="D12" s="127"/>
      <c r="E12" s="16"/>
    </row>
    <row r="13" spans="1:5" ht="16.2" thickBot="1" x14ac:dyDescent="0.35">
      <c r="A13" s="15" t="s">
        <v>62</v>
      </c>
      <c r="B13" s="39" t="s">
        <v>4</v>
      </c>
      <c r="C13" s="78" t="s">
        <v>68</v>
      </c>
      <c r="D13" s="83"/>
      <c r="E13" s="16"/>
    </row>
    <row r="14" spans="1:5" ht="31.2" x14ac:dyDescent="0.3">
      <c r="A14" s="22" t="s">
        <v>5</v>
      </c>
      <c r="B14" s="40"/>
      <c r="C14" s="13"/>
      <c r="D14" s="55" t="s">
        <v>50</v>
      </c>
    </row>
    <row r="15" spans="1:5" ht="31.2" x14ac:dyDescent="0.3">
      <c r="A15" s="23" t="s">
        <v>6</v>
      </c>
      <c r="B15" s="41"/>
      <c r="C15" s="11"/>
      <c r="D15" s="79" t="s">
        <v>71</v>
      </c>
    </row>
    <row r="16" spans="1:5" ht="46.8" x14ac:dyDescent="0.3">
      <c r="A16" s="23" t="s">
        <v>7</v>
      </c>
      <c r="B16" s="41"/>
      <c r="C16" s="11"/>
      <c r="D16" s="80" t="s">
        <v>70</v>
      </c>
    </row>
    <row r="17" spans="1:5" ht="16.2" thickBot="1" x14ac:dyDescent="0.35">
      <c r="A17" s="24" t="s">
        <v>8</v>
      </c>
      <c r="B17" s="42">
        <v>1.3380000000000001</v>
      </c>
      <c r="C17" s="96"/>
      <c r="D17" s="51">
        <v>1.3380000000000001</v>
      </c>
      <c r="E17" s="16"/>
    </row>
    <row r="18" spans="1:5" ht="16.2" thickBot="1" x14ac:dyDescent="0.35">
      <c r="A18" s="26" t="s">
        <v>9</v>
      </c>
      <c r="B18" s="43">
        <f>B14*B15*B16*B17</f>
        <v>0</v>
      </c>
      <c r="C18" s="97"/>
      <c r="D18" s="52" t="s">
        <v>10</v>
      </c>
      <c r="E18" s="16"/>
    </row>
    <row r="19" spans="1:5" ht="31.2" x14ac:dyDescent="0.3">
      <c r="A19" s="27" t="s">
        <v>11</v>
      </c>
      <c r="B19" s="44"/>
      <c r="C19" s="13"/>
      <c r="D19" s="71" t="s">
        <v>65</v>
      </c>
    </row>
    <row r="20" spans="1:5" ht="16.2" thickBot="1" x14ac:dyDescent="0.35">
      <c r="A20" s="24" t="s">
        <v>12</v>
      </c>
      <c r="B20" s="46"/>
      <c r="C20" s="12"/>
      <c r="D20" s="94" t="s">
        <v>66</v>
      </c>
      <c r="E20" s="69"/>
    </row>
    <row r="21" spans="1:5" ht="16.2" thickBot="1" x14ac:dyDescent="0.35">
      <c r="A21" s="26" t="s">
        <v>13</v>
      </c>
      <c r="B21" s="43">
        <f>B19*B20</f>
        <v>0</v>
      </c>
      <c r="C21" s="97"/>
      <c r="D21" s="52" t="s">
        <v>10</v>
      </c>
      <c r="E21" s="16"/>
    </row>
    <row r="22" spans="1:5" ht="46.8" x14ac:dyDescent="0.3">
      <c r="A22" s="27" t="s">
        <v>14</v>
      </c>
      <c r="B22" s="44"/>
      <c r="C22" s="13"/>
      <c r="D22" s="81" t="s">
        <v>72</v>
      </c>
      <c r="E22" s="16"/>
    </row>
    <row r="23" spans="1:5" ht="16.2" thickBot="1" x14ac:dyDescent="0.35">
      <c r="A23" s="23" t="s">
        <v>36</v>
      </c>
      <c r="B23" s="45"/>
      <c r="C23" s="11"/>
      <c r="D23" s="95" t="s">
        <v>51</v>
      </c>
      <c r="E23" s="16"/>
    </row>
    <row r="24" spans="1:5" ht="16.2" thickBot="1" x14ac:dyDescent="0.35">
      <c r="A24" s="15" t="s">
        <v>15</v>
      </c>
      <c r="B24" s="34">
        <f>B22*B23</f>
        <v>0</v>
      </c>
      <c r="C24" s="98"/>
      <c r="D24" s="21" t="s">
        <v>10</v>
      </c>
      <c r="E24" s="16"/>
    </row>
    <row r="25" spans="1:5" ht="31.8" thickBot="1" x14ac:dyDescent="0.35">
      <c r="A25" s="28" t="s">
        <v>16</v>
      </c>
      <c r="B25" s="40"/>
      <c r="C25" s="62"/>
      <c r="D25" s="56" t="s">
        <v>49</v>
      </c>
    </row>
    <row r="26" spans="1:5" ht="16.2" thickBot="1" x14ac:dyDescent="0.35">
      <c r="A26" s="29" t="s">
        <v>17</v>
      </c>
      <c r="B26" s="47">
        <f>B25*B12</f>
        <v>0</v>
      </c>
      <c r="C26" s="100"/>
      <c r="D26" s="53" t="s">
        <v>10</v>
      </c>
    </row>
    <row r="27" spans="1:5" ht="16.2" thickBot="1" x14ac:dyDescent="0.35">
      <c r="A27" s="15" t="s">
        <v>18</v>
      </c>
      <c r="B27" s="48">
        <f>B18+B21+B24+B26</f>
        <v>0</v>
      </c>
      <c r="C27" s="99"/>
      <c r="D27" s="21" t="s">
        <v>10</v>
      </c>
      <c r="E27" s="16"/>
    </row>
    <row r="28" spans="1:5" ht="22.5" customHeight="1" thickBot="1" x14ac:dyDescent="0.35">
      <c r="A28" s="122"/>
      <c r="B28" s="122"/>
      <c r="C28" s="122"/>
      <c r="D28" s="122"/>
      <c r="E28" s="16"/>
    </row>
    <row r="29" spans="1:5" ht="36.6" customHeight="1" thickBot="1" x14ac:dyDescent="0.35">
      <c r="A29" s="26" t="s">
        <v>60</v>
      </c>
      <c r="B29" s="32" t="s">
        <v>4</v>
      </c>
      <c r="C29" s="32" t="s">
        <v>68</v>
      </c>
      <c r="D29" s="93" t="s">
        <v>69</v>
      </c>
      <c r="E29" s="16"/>
    </row>
    <row r="30" spans="1:5" ht="31.2" x14ac:dyDescent="0.3">
      <c r="A30" s="27" t="s">
        <v>19</v>
      </c>
      <c r="B30" s="44"/>
      <c r="C30" s="63"/>
      <c r="D30" s="104" t="s">
        <v>67</v>
      </c>
      <c r="E30" s="38"/>
    </row>
    <row r="31" spans="1:5" ht="109.2" x14ac:dyDescent="0.3">
      <c r="A31" s="23" t="s">
        <v>20</v>
      </c>
      <c r="B31" s="41"/>
      <c r="C31" s="64"/>
      <c r="D31" s="103" t="s">
        <v>52</v>
      </c>
      <c r="E31" s="38"/>
    </row>
    <row r="32" spans="1:5" ht="16.2" thickBot="1" x14ac:dyDescent="0.35">
      <c r="A32" s="24" t="s">
        <v>21</v>
      </c>
      <c r="B32" s="42">
        <v>1.3380000000000001</v>
      </c>
      <c r="C32" s="101"/>
      <c r="D32" s="51">
        <v>1.3380000000000001</v>
      </c>
    </row>
    <row r="33" spans="1:6" ht="16.2" thickBot="1" x14ac:dyDescent="0.35">
      <c r="A33" s="26" t="s">
        <v>22</v>
      </c>
      <c r="B33" s="34">
        <f>B30*B31*B32</f>
        <v>0</v>
      </c>
      <c r="C33" s="102"/>
      <c r="D33" s="70" t="s">
        <v>10</v>
      </c>
      <c r="E33" s="3"/>
    </row>
    <row r="34" spans="1:6" ht="31.2" x14ac:dyDescent="0.3">
      <c r="A34" s="72" t="s">
        <v>23</v>
      </c>
      <c r="B34" s="8"/>
      <c r="C34" s="63"/>
      <c r="D34" s="103" t="s">
        <v>53</v>
      </c>
      <c r="E34" s="38"/>
    </row>
    <row r="35" spans="1:6" ht="31.2" x14ac:dyDescent="0.3">
      <c r="A35" s="73" t="s">
        <v>24</v>
      </c>
      <c r="B35" s="7"/>
      <c r="C35" s="64"/>
      <c r="D35" s="57" t="s">
        <v>54</v>
      </c>
    </row>
    <row r="36" spans="1:6" ht="31.2" x14ac:dyDescent="0.3">
      <c r="A36" s="73" t="s">
        <v>25</v>
      </c>
      <c r="B36" s="10"/>
      <c r="C36" s="64"/>
      <c r="D36" s="103" t="s">
        <v>61</v>
      </c>
    </row>
    <row r="37" spans="1:6" ht="16.2" thickBot="1" x14ac:dyDescent="0.35">
      <c r="A37" s="74" t="s">
        <v>26</v>
      </c>
      <c r="B37" s="25">
        <v>1.3380000000000001</v>
      </c>
      <c r="C37" s="101"/>
      <c r="D37" s="51">
        <v>1.3380000000000001</v>
      </c>
      <c r="E37" s="16"/>
    </row>
    <row r="38" spans="1:6" ht="16.2" thickBot="1" x14ac:dyDescent="0.35">
      <c r="A38" s="75" t="s">
        <v>27</v>
      </c>
      <c r="B38" s="30">
        <f>B34*B35*B36*B37</f>
        <v>0</v>
      </c>
      <c r="C38" s="102"/>
      <c r="D38" s="70" t="s">
        <v>10</v>
      </c>
      <c r="E38" s="16"/>
      <c r="F38" s="3"/>
    </row>
    <row r="39" spans="1:6" ht="31.8" thickBot="1" x14ac:dyDescent="0.35">
      <c r="A39" s="76" t="s">
        <v>28</v>
      </c>
      <c r="B39" s="8"/>
      <c r="C39" s="65"/>
      <c r="D39" s="103" t="s">
        <v>55</v>
      </c>
      <c r="E39" s="38"/>
    </row>
    <row r="40" spans="1:6" ht="47.4" thickBot="1" x14ac:dyDescent="0.35">
      <c r="A40" s="76" t="s">
        <v>42</v>
      </c>
      <c r="B40" s="8"/>
      <c r="C40" s="65"/>
      <c r="D40" s="58" t="s">
        <v>56</v>
      </c>
      <c r="E40" s="38"/>
    </row>
    <row r="41" spans="1:6" ht="16.2" thickBot="1" x14ac:dyDescent="0.35">
      <c r="A41" s="33" t="s">
        <v>29</v>
      </c>
      <c r="B41" s="31">
        <f>B38+B39+B33+B40</f>
        <v>0</v>
      </c>
      <c r="C41" s="105"/>
      <c r="D41" s="21" t="s">
        <v>10</v>
      </c>
      <c r="E41" s="16"/>
    </row>
    <row r="42" spans="1:6" ht="16.2" thickBot="1" x14ac:dyDescent="0.35">
      <c r="A42" s="112"/>
      <c r="B42" s="112"/>
      <c r="C42" s="112"/>
      <c r="D42" s="112"/>
      <c r="E42" s="17"/>
    </row>
    <row r="43" spans="1:6" s="4" customFormat="1" ht="16.2" thickBot="1" x14ac:dyDescent="0.35">
      <c r="A43" s="33" t="s">
        <v>30</v>
      </c>
      <c r="B43" s="34">
        <f>B41+B27</f>
        <v>0</v>
      </c>
      <c r="C43" s="106"/>
      <c r="D43" s="21" t="s">
        <v>10</v>
      </c>
      <c r="E43" s="18"/>
    </row>
    <row r="44" spans="1:6" ht="16.2" thickBot="1" x14ac:dyDescent="0.35">
      <c r="A44" s="33" t="s">
        <v>31</v>
      </c>
      <c r="B44" s="34" t="e">
        <f>B43/B12</f>
        <v>#DIV/0!</v>
      </c>
      <c r="C44" s="105"/>
      <c r="D44" s="21" t="s">
        <v>10</v>
      </c>
      <c r="E44" s="16"/>
    </row>
    <row r="45" spans="1:6" ht="16.2" thickBot="1" x14ac:dyDescent="0.35">
      <c r="A45" s="76" t="s">
        <v>43</v>
      </c>
      <c r="B45" s="35">
        <v>4.8</v>
      </c>
      <c r="C45" s="105"/>
      <c r="D45" s="21"/>
      <c r="E45" s="16"/>
    </row>
    <row r="46" spans="1:6" x14ac:dyDescent="0.3">
      <c r="A46" s="85"/>
      <c r="B46" s="85"/>
      <c r="C46" s="85"/>
      <c r="D46" s="86"/>
      <c r="E46" s="16"/>
    </row>
    <row r="47" spans="1:6" s="6" customFormat="1" ht="16.2" thickBot="1" x14ac:dyDescent="0.35">
      <c r="A47" s="87"/>
      <c r="B47" s="87"/>
      <c r="C47" s="88"/>
      <c r="D47" s="89"/>
    </row>
    <row r="48" spans="1:6" ht="35.25" customHeight="1" thickBot="1" x14ac:dyDescent="0.35">
      <c r="A48" s="36" t="s">
        <v>32</v>
      </c>
      <c r="B48" s="37" t="e">
        <f>ROUND(B44+B45,0)</f>
        <v>#DIV/0!</v>
      </c>
      <c r="C48" s="9"/>
      <c r="D48" s="59" t="s">
        <v>10</v>
      </c>
    </row>
    <row r="49" spans="1:16" x14ac:dyDescent="0.3">
      <c r="A49" s="91"/>
      <c r="B49" s="19"/>
      <c r="C49" s="9"/>
      <c r="D49" s="20"/>
    </row>
    <row r="50" spans="1:16" x14ac:dyDescent="0.3">
      <c r="A50" s="91"/>
      <c r="B50" s="19"/>
      <c r="C50" s="9"/>
      <c r="D50" s="20"/>
    </row>
    <row r="51" spans="1:16" x14ac:dyDescent="0.3">
      <c r="A51" s="91"/>
      <c r="B51" s="19"/>
      <c r="C51" s="9"/>
      <c r="D51" s="20"/>
    </row>
    <row r="52" spans="1:16" x14ac:dyDescent="0.3">
      <c r="A52" s="91"/>
      <c r="B52" s="19"/>
      <c r="C52" s="9"/>
      <c r="D52" s="20"/>
    </row>
    <row r="53" spans="1:16" s="6" customFormat="1" x14ac:dyDescent="0.3">
      <c r="A53" s="107" t="s">
        <v>44</v>
      </c>
      <c r="B53" s="60"/>
      <c r="C53" s="54"/>
    </row>
    <row r="54" spans="1:16" s="6" customFormat="1" ht="31.2" x14ac:dyDescent="0.3">
      <c r="A54" s="108" t="s">
        <v>63</v>
      </c>
      <c r="B54" s="109" t="s">
        <v>46</v>
      </c>
      <c r="C54" s="54"/>
      <c r="D54" s="61"/>
    </row>
    <row r="55" spans="1:16" s="6" customFormat="1" ht="78" x14ac:dyDescent="0.3">
      <c r="A55" s="108" t="s">
        <v>47</v>
      </c>
      <c r="B55" s="109" t="s">
        <v>45</v>
      </c>
      <c r="C55" s="54"/>
      <c r="D55" s="61"/>
    </row>
    <row r="56" spans="1:16" x14ac:dyDescent="0.3">
      <c r="A56" s="110" t="s">
        <v>74</v>
      </c>
      <c r="B56" s="110"/>
      <c r="C56" s="110"/>
      <c r="D56" s="110"/>
      <c r="E56" s="110"/>
      <c r="F56" s="110"/>
      <c r="G56" s="110"/>
      <c r="H56" s="110"/>
      <c r="I56" s="110"/>
      <c r="J56" s="110"/>
      <c r="K56" s="110"/>
      <c r="L56" s="110"/>
      <c r="M56" s="110"/>
      <c r="N56" s="110"/>
      <c r="O56" s="110"/>
      <c r="P56" s="110"/>
    </row>
    <row r="57" spans="1:16" x14ac:dyDescent="0.3">
      <c r="A57" s="111" t="s">
        <v>75</v>
      </c>
      <c r="B57" s="110"/>
      <c r="C57" s="110"/>
      <c r="D57" s="110"/>
      <c r="E57" s="110"/>
      <c r="F57" s="110"/>
      <c r="G57" s="110"/>
      <c r="H57" s="110"/>
      <c r="I57" s="110"/>
      <c r="J57" s="110"/>
      <c r="K57" s="110"/>
      <c r="L57" s="110"/>
      <c r="M57" s="110"/>
      <c r="N57" s="110"/>
      <c r="O57" s="110"/>
      <c r="P57" s="110"/>
    </row>
    <row r="58" spans="1:16" s="6" customFormat="1" x14ac:dyDescent="0.3">
      <c r="A58" s="128" t="s">
        <v>64</v>
      </c>
      <c r="B58" s="128"/>
      <c r="C58" s="128"/>
      <c r="D58" s="128"/>
    </row>
    <row r="59" spans="1:16" x14ac:dyDescent="0.3">
      <c r="B59" s="92"/>
    </row>
  </sheetData>
  <sheetProtection algorithmName="SHA-512" hashValue="G9Qr5p/iEMaP1UrV3jWgNsuoOR9ocP7q7A5zxTF4ckiecXoYvzsSPoqMqPzERJJgXU3oPeFm7Zb3NIfGlbtWzA==" saltValue="ipeRdEI3lO+W3WmiRph1Rg==" spinCount="100000" sheet="1" objects="1" scenarios="1" formatCells="0" formatColumns="0" formatRows="0"/>
  <mergeCells count="12">
    <mergeCell ref="A58:D58"/>
    <mergeCell ref="A4:D4"/>
    <mergeCell ref="A5:D5"/>
    <mergeCell ref="B6:C6"/>
    <mergeCell ref="B7:C7"/>
    <mergeCell ref="B8:C8"/>
    <mergeCell ref="B9:C9"/>
    <mergeCell ref="B10:C10"/>
    <mergeCell ref="A11:D11"/>
    <mergeCell ref="C12:D12"/>
    <mergeCell ref="A28:D28"/>
    <mergeCell ref="A42:D42"/>
  </mergeCells>
  <dataValidations count="1">
    <dataValidation type="custom" allowBlank="1" showInputMessage="1" showErrorMessage="1" sqref="B21" xr:uid="{076BF5A6-E61D-4043-97B9-9A7AACEA54BC}">
      <formula1>B7&lt;&gt;"Teoreetiline"</formula1>
    </dataValidation>
  </dataValidations>
  <hyperlinks>
    <hyperlink ref="B55" r:id="rId1" xr:uid="{A38FCC5D-8AA8-4D48-8907-F79022358B59}"/>
    <hyperlink ref="B54" r:id="rId2" display="Kutse andmise tasu muutmise selgitus" xr:uid="{EB74A884-44E2-4D98-A3C0-147485B3423B}"/>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Esmataotlemine</vt:lpstr>
      <vt:lpstr>Taastõendamine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Katrin Kerem</dc:creator>
  <cp:lastModifiedBy>Agne Lepikson</cp:lastModifiedBy>
  <dcterms:created xsi:type="dcterms:W3CDTF">2017-02-01T23:20:18Z</dcterms:created>
  <dcterms:modified xsi:type="dcterms:W3CDTF">2020-05-20T12:52:24Z</dcterms:modified>
</cp:coreProperties>
</file>